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480" windowHeight="11640" activeTab="1"/>
  </bookViews>
  <sheets>
    <sheet name="stP 1a" sheetId="1" r:id="rId1"/>
    <sheet name="stp 1b" sheetId="2" r:id="rId2"/>
  </sheets>
  <externalReferences>
    <externalReference r:id="rId5"/>
  </externalReferences>
  <definedNames>
    <definedName name="_xlnm.Print_Titles" localSheetId="0">'stP 1a'!$7:$11</definedName>
    <definedName name="_xlnm.Print_Titles" localSheetId="1">'stp 1b'!$7:$11</definedName>
  </definedNames>
  <calcPr fullCalcOnLoad="1"/>
</workbook>
</file>

<file path=xl/sharedStrings.xml><?xml version="1.0" encoding="utf-8"?>
<sst xmlns="http://schemas.openxmlformats.org/spreadsheetml/2006/main" count="231" uniqueCount="125">
  <si>
    <t xml:space="preserve">THẨM ĐỊNH VBQPPL </t>
  </si>
  <si>
    <t>KIỂM TRA VBQPPL</t>
  </si>
  <si>
    <t>Tổng số VBQPPL đã kiểm tra</t>
  </si>
  <si>
    <t>Tổng số VBQPPL phát hiện có vi phạm</t>
  </si>
  <si>
    <t>Tổng số VBQPPL vi phạm đã kiến nghị xử lý</t>
  </si>
  <si>
    <t>Tổng số VBQPPL kiến nghị xử lý đã xử lý xong</t>
  </si>
  <si>
    <t>Xã</t>
  </si>
  <si>
    <t>Huyện</t>
  </si>
  <si>
    <t>Tỉnh</t>
  </si>
  <si>
    <t>Cộng</t>
  </si>
  <si>
    <t>21</t>
  </si>
  <si>
    <t>22</t>
  </si>
  <si>
    <t>23</t>
  </si>
  <si>
    <t>24=21+22+23</t>
  </si>
  <si>
    <t>27=25+26</t>
  </si>
  <si>
    <t>30=28+29</t>
  </si>
  <si>
    <t>33=31+32</t>
  </si>
  <si>
    <t>36=34+35</t>
  </si>
  <si>
    <t>STT</t>
  </si>
  <si>
    <t>SỞ TƯ PHÁP</t>
  </si>
  <si>
    <t>An Giang</t>
  </si>
  <si>
    <t>Bà Rịa - Vũng Tàu</t>
  </si>
  <si>
    <t>Bạc Liêu</t>
  </si>
  <si>
    <t>Bắc Kạn</t>
  </si>
  <si>
    <t>Bắc Giang</t>
  </si>
  <si>
    <t>Bắc Ninh</t>
  </si>
  <si>
    <t>Bến Tre</t>
  </si>
  <si>
    <t>Bình Dương</t>
  </si>
  <si>
    <t>Bình Định</t>
  </si>
  <si>
    <t>Bình Phước</t>
  </si>
  <si>
    <t>Bình Thuận</t>
  </si>
  <si>
    <t>Cà Mau</t>
  </si>
  <si>
    <t>Cao Bằng</t>
  </si>
  <si>
    <t>Cần Thơ</t>
  </si>
  <si>
    <t>Đà Nẵng</t>
  </si>
  <si>
    <t>Đắk Lắk</t>
  </si>
  <si>
    <t>Đắk Nông</t>
  </si>
  <si>
    <t>Điện Biên</t>
  </si>
  <si>
    <t>Đồng Nai</t>
  </si>
  <si>
    <t>Đồng Tháp</t>
  </si>
  <si>
    <t>Gia Lai</t>
  </si>
  <si>
    <t>Hà Giang</t>
  </si>
  <si>
    <t>Hà Nam</t>
  </si>
  <si>
    <t>Hà Nội</t>
  </si>
  <si>
    <t>Hà Tĩnh</t>
  </si>
  <si>
    <t>Hải Dương</t>
  </si>
  <si>
    <t>Hậu Giang</t>
  </si>
  <si>
    <t>Hải Phòng</t>
  </si>
  <si>
    <t>Hoà Bình</t>
  </si>
  <si>
    <t>Hưng Yên</t>
  </si>
  <si>
    <t>Khánh Hoà</t>
  </si>
  <si>
    <t>Kiên Giang</t>
  </si>
  <si>
    <t>Kon Tum</t>
  </si>
  <si>
    <t>Lai Châu</t>
  </si>
  <si>
    <t>Lạng Sơn</t>
  </si>
  <si>
    <t>Lào Cai</t>
  </si>
  <si>
    <t>Lâm Đồng</t>
  </si>
  <si>
    <t>Long An</t>
  </si>
  <si>
    <t>Nam Định</t>
  </si>
  <si>
    <t>Nghệ An</t>
  </si>
  <si>
    <t>Ninh Bình</t>
  </si>
  <si>
    <t>Ninh Thuận</t>
  </si>
  <si>
    <t>Phú Thọ</t>
  </si>
  <si>
    <t>Phú Yên</t>
  </si>
  <si>
    <t>Quảng Bình</t>
  </si>
  <si>
    <t>Quảng Nam</t>
  </si>
  <si>
    <t>Quảng Ngãi</t>
  </si>
  <si>
    <t>Quảng Ninh</t>
  </si>
  <si>
    <t>Quảng Trị</t>
  </si>
  <si>
    <t>Sóc Trăng</t>
  </si>
  <si>
    <t>Sơn La</t>
  </si>
  <si>
    <t>Tây Ninh</t>
  </si>
  <si>
    <t>Thái Bình</t>
  </si>
  <si>
    <t>Thái Nguyên</t>
  </si>
  <si>
    <t>Thừa Thiên Huế</t>
  </si>
  <si>
    <t>Thanh Hoá</t>
  </si>
  <si>
    <t>Tiền Giang</t>
  </si>
  <si>
    <t xml:space="preserve">Trà Vinh </t>
  </si>
  <si>
    <t>Tuyên Quang</t>
  </si>
  <si>
    <t>Vĩnh Long</t>
  </si>
  <si>
    <t>Vĩnh Phúc</t>
  </si>
  <si>
    <t>Yên Bái</t>
  </si>
  <si>
    <t>XÂY DỰNG VĂN BẢN QUY PHẠM PHÁP LUẬT (VBQPPL)</t>
  </si>
  <si>
    <t>Tổng số VBQPPL cơ quan Tư pháp được giao</t>
  </si>
  <si>
    <t>Chủ trì soạn thảo</t>
  </si>
  <si>
    <t xml:space="preserve"> Phối hợp soạn thảo</t>
  </si>
  <si>
    <t>Chủ trì soạn thảo đã được ban hành</t>
  </si>
  <si>
    <t>Phối hợp soạn thảo đã được ban hành</t>
  </si>
  <si>
    <t>1</t>
  </si>
  <si>
    <t>2</t>
  </si>
  <si>
    <t>3</t>
  </si>
  <si>
    <t>4=1+2+3</t>
  </si>
  <si>
    <t>5</t>
  </si>
  <si>
    <t>6</t>
  </si>
  <si>
    <t>7</t>
  </si>
  <si>
    <t>8=5+6+7</t>
  </si>
  <si>
    <t>9</t>
  </si>
  <si>
    <t>10</t>
  </si>
  <si>
    <t>11</t>
  </si>
  <si>
    <t>12=9+10+11</t>
  </si>
  <si>
    <t>13</t>
  </si>
  <si>
    <t>14</t>
  </si>
  <si>
    <t>15</t>
  </si>
  <si>
    <t>16=13+14+15</t>
  </si>
  <si>
    <t>17</t>
  </si>
  <si>
    <t>18</t>
  </si>
  <si>
    <t>19</t>
  </si>
  <si>
    <t>20=17+18+19</t>
  </si>
  <si>
    <t>127</t>
  </si>
  <si>
    <t>514</t>
  </si>
  <si>
    <t>301</t>
  </si>
  <si>
    <t>TỔNG</t>
  </si>
  <si>
    <t>THỐNG KÊ VỀ CÔNG TÁC XÂY DỰNG, THẨM ĐỊNH, KIỂM TRA VĂN BẢN QUY PHẠM PHÁP LUẬT NĂM 2009</t>
  </si>
  <si>
    <t>(từ ngày 01 tháng 10 năm 2008 đến ngày 30 tháng 09 năm 2009)</t>
  </si>
  <si>
    <t>Theo Biểu mẫu số STP-01 ban hành kèm theo Công văn số 306/BTP-KHTC ngày 16/10/2009 của Bộ Tư pháp</t>
  </si>
  <si>
    <t>PHỤ LỤC STP-01B</t>
  </si>
  <si>
    <t>PHỤ LỤC STP-01A</t>
  </si>
  <si>
    <t>Bà Rịa - VT</t>
  </si>
  <si>
    <t>-</t>
  </si>
  <si>
    <t xml:space="preserve">Ghi chú: </t>
  </si>
  <si>
    <t>TP. HCM</t>
  </si>
  <si>
    <t xml:space="preserve">   - Những ô để trống là do các tỉnh chưa gửi số liệu hoặc đã gửi nhưng không đúng yêu cầu.</t>
  </si>
  <si>
    <t xml:space="preserve">   - Các số liệu được tổng hợp từ Phụ lục của các Sở Tư pháp.</t>
  </si>
  <si>
    <t>Tổng số văn bản, đề án đã ban hành trên toàn tỉnh</t>
  </si>
  <si>
    <t>Tổng số văn bản, đề án cơ quan Tư pháp cấp tỉnh, huyện đã thẩm định/Tư pháp xã đã có ý kiến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</si>
</sst>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;[Red]0"/>
    <numFmt numFmtId="173" formatCode="_(* #,##0_);_(* \(#,##0\);_(* &quot;-&quot;??_);_(@_)"/>
    <numFmt numFmtId="174" formatCode="#,##0.000"/>
  </numFmts>
  <fonts count="67">
    <font>
      <sz val="10"/>
      <name val="Arial"/>
      <family val="0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3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8"/>
      <color indexed="8"/>
      <name val="Arial"/>
      <family val="2"/>
    </font>
    <font>
      <b/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i/>
      <sz val="8"/>
      <color indexed="8"/>
      <name val="Arial"/>
      <family val="2"/>
    </font>
    <font>
      <i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Times New Roman"/>
      <family val="1"/>
    </font>
    <font>
      <i/>
      <sz val="13"/>
      <color indexed="8"/>
      <name val="Times New Roman"/>
      <family val="1"/>
    </font>
    <font>
      <b/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12"/>
      <name val="Times New Roman"/>
      <family val="1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172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0" fillId="0" borderId="0" xfId="0" applyFont="1" applyFill="1" applyAlignment="1">
      <alignment/>
    </xf>
    <xf numFmtId="172" fontId="10" fillId="0" borderId="0" xfId="0" applyNumberFormat="1" applyFont="1" applyFill="1" applyAlignment="1">
      <alignment/>
    </xf>
    <xf numFmtId="2" fontId="10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26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vertical="top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10" xfId="42" applyNumberFormat="1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42" applyNumberFormat="1" applyFont="1" applyFill="1" applyBorder="1" applyAlignment="1" quotePrefix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1" fontId="5" fillId="0" borderId="10" xfId="42" applyNumberFormat="1" applyFont="1" applyFill="1" applyBorder="1" applyAlignment="1">
      <alignment horizontal="center" vertical="center" wrapText="1"/>
    </xf>
    <xf numFmtId="3" fontId="5" fillId="0" borderId="10" xfId="56" applyNumberFormat="1" applyFont="1" applyFill="1" applyBorder="1" applyAlignment="1">
      <alignment horizontal="center" vertical="center" wrapText="1"/>
      <protection/>
    </xf>
    <xf numFmtId="3" fontId="31" fillId="0" borderId="10" xfId="0" applyNumberFormat="1" applyFont="1" applyFill="1" applyBorder="1" applyAlignment="1">
      <alignment horizontal="center" vertical="center" wrapText="1"/>
    </xf>
    <xf numFmtId="3" fontId="32" fillId="0" borderId="10" xfId="42" applyNumberFormat="1" applyFont="1" applyFill="1" applyBorder="1" applyAlignment="1">
      <alignment horizontal="center" vertical="center" wrapText="1"/>
    </xf>
    <xf numFmtId="3" fontId="26" fillId="0" borderId="10" xfId="42" applyNumberFormat="1" applyFont="1" applyFill="1" applyBorder="1" applyAlignment="1">
      <alignment horizontal="center" vertical="center" wrapText="1"/>
    </xf>
    <xf numFmtId="3" fontId="32" fillId="0" borderId="10" xfId="0" applyNumberFormat="1" applyFont="1" applyBorder="1" applyAlignment="1">
      <alignment horizontal="center" vertical="center" wrapText="1"/>
    </xf>
    <xf numFmtId="3" fontId="26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/>
    </xf>
    <xf numFmtId="0" fontId="8" fillId="33" borderId="0" xfId="0" applyFont="1" applyFill="1" applyAlignment="1">
      <alignment horizontal="center"/>
    </xf>
    <xf numFmtId="172" fontId="10" fillId="33" borderId="0" xfId="0" applyNumberFormat="1" applyFont="1" applyFill="1" applyAlignment="1">
      <alignment/>
    </xf>
    <xf numFmtId="3" fontId="5" fillId="33" borderId="10" xfId="42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2" fillId="33" borderId="0" xfId="0" applyFont="1" applyFill="1" applyAlignment="1">
      <alignment/>
    </xf>
    <xf numFmtId="2" fontId="10" fillId="33" borderId="0" xfId="0" applyNumberFormat="1" applyFont="1" applyFill="1" applyAlignment="1">
      <alignment/>
    </xf>
    <xf numFmtId="0" fontId="5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top" wrapText="1"/>
    </xf>
    <xf numFmtId="3" fontId="9" fillId="0" borderId="12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2" fontId="2" fillId="33" borderId="0" xfId="0" applyNumberFormat="1" applyFont="1" applyFill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3" fontId="9" fillId="33" borderId="12" xfId="0" applyNumberFormat="1" applyFont="1" applyFill="1" applyBorder="1" applyAlignment="1">
      <alignment/>
    </xf>
    <xf numFmtId="0" fontId="28" fillId="33" borderId="13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3" fontId="5" fillId="33" borderId="13" xfId="42" applyNumberFormat="1" applyFont="1" applyFill="1" applyBorder="1" applyAlignment="1">
      <alignment horizontal="center" vertical="center" wrapText="1"/>
    </xf>
    <xf numFmtId="3" fontId="9" fillId="33" borderId="14" xfId="0" applyNumberFormat="1" applyFont="1" applyFill="1" applyBorder="1" applyAlignment="1">
      <alignment/>
    </xf>
    <xf numFmtId="0" fontId="28" fillId="33" borderId="10" xfId="0" applyFont="1" applyFill="1" applyBorder="1" applyAlignment="1">
      <alignment horizontal="center" vertical="center" wrapText="1"/>
    </xf>
    <xf numFmtId="1" fontId="5" fillId="33" borderId="10" xfId="42" applyNumberFormat="1" applyFont="1" applyFill="1" applyBorder="1" applyAlignment="1">
      <alignment horizontal="center" vertical="center" wrapText="1"/>
    </xf>
    <xf numFmtId="0" fontId="0" fillId="0" borderId="0" xfId="55" applyFont="1" applyFill="1">
      <alignment/>
      <protection/>
    </xf>
    <xf numFmtId="1" fontId="21" fillId="0" borderId="0" xfId="55" applyNumberFormat="1" applyFont="1" applyFill="1" applyBorder="1" applyAlignment="1">
      <alignment vertical="center"/>
      <protection/>
    </xf>
    <xf numFmtId="0" fontId="24" fillId="0" borderId="0" xfId="55" applyFont="1" applyFill="1" applyAlignment="1">
      <alignment/>
      <protection/>
    </xf>
    <xf numFmtId="1" fontId="21" fillId="0" borderId="0" xfId="55" applyNumberFormat="1" applyFont="1" applyFill="1" applyBorder="1" applyAlignment="1">
      <alignment horizontal="left" vertical="center"/>
      <protection/>
    </xf>
    <xf numFmtId="0" fontId="25" fillId="0" borderId="10" xfId="0" applyFont="1" applyFill="1" applyBorder="1" applyAlignment="1">
      <alignment vertical="top" wrapText="1"/>
    </xf>
    <xf numFmtId="0" fontId="25" fillId="0" borderId="10" xfId="0" applyFont="1" applyBorder="1" applyAlignment="1">
      <alignment vertical="top" wrapText="1"/>
    </xf>
    <xf numFmtId="0" fontId="8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 vertical="center" wrapText="1"/>
    </xf>
    <xf numFmtId="0" fontId="29" fillId="0" borderId="1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49" fontId="20" fillId="33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center" vertical="center"/>
    </xf>
    <xf numFmtId="1" fontId="25" fillId="33" borderId="10" xfId="0" applyNumberFormat="1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vertical="top" wrapText="1"/>
    </xf>
    <xf numFmtId="3" fontId="33" fillId="0" borderId="10" xfId="0" applyNumberFormat="1" applyFont="1" applyFill="1" applyBorder="1" applyAlignment="1">
      <alignment horizontal="center" vertical="center" wrapText="1"/>
    </xf>
    <xf numFmtId="1" fontId="25" fillId="33" borderId="10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left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3" fontId="5" fillId="0" borderId="13" xfId="42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3" fontId="0" fillId="0" borderId="10" xfId="42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33" borderId="10" xfId="42" applyNumberFormat="1" applyFont="1" applyFill="1" applyBorder="1" applyAlignment="1">
      <alignment horizontal="center" vertical="center" wrapText="1"/>
    </xf>
    <xf numFmtId="3" fontId="0" fillId="33" borderId="10" xfId="42" applyNumberFormat="1" applyFont="1" applyFill="1" applyBorder="1" applyAlignment="1" quotePrefix="1">
      <alignment horizontal="center" vertical="center" wrapText="1"/>
    </xf>
    <xf numFmtId="3" fontId="0" fillId="0" borderId="10" xfId="42" applyNumberFormat="1" applyFont="1" applyFill="1" applyBorder="1" applyAlignment="1" quotePrefix="1">
      <alignment horizontal="center" vertical="center" wrapText="1"/>
    </xf>
    <xf numFmtId="3" fontId="0" fillId="33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173" fontId="0" fillId="33" borderId="10" xfId="42" applyNumberFormat="1" applyFont="1" applyFill="1" applyBorder="1" applyAlignment="1">
      <alignment/>
    </xf>
    <xf numFmtId="173" fontId="0" fillId="0" borderId="10" xfId="42" applyNumberFormat="1" applyFont="1" applyFill="1" applyBorder="1" applyAlignment="1">
      <alignment/>
    </xf>
    <xf numFmtId="173" fontId="0" fillId="33" borderId="10" xfId="42" applyNumberFormat="1" applyFont="1" applyFill="1" applyBorder="1" applyAlignment="1">
      <alignment/>
    </xf>
    <xf numFmtId="1" fontId="0" fillId="33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1" fontId="0" fillId="33" borderId="10" xfId="42" applyNumberFormat="1" applyFont="1" applyFill="1" applyBorder="1" applyAlignment="1">
      <alignment horizontal="center" vertical="center" wrapText="1"/>
    </xf>
    <xf numFmtId="1" fontId="0" fillId="0" borderId="10" xfId="42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172" fontId="22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172" fontId="27" fillId="0" borderId="15" xfId="0" applyNumberFormat="1" applyFont="1" applyFill="1" applyBorder="1" applyAlignment="1">
      <alignment horizontal="center" vertical="center"/>
    </xf>
    <xf numFmtId="172" fontId="27" fillId="0" borderId="16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1" fontId="21" fillId="0" borderId="0" xfId="55" applyNumberFormat="1" applyFont="1" applyFill="1" applyBorder="1" applyAlignment="1">
      <alignment horizontal="left" vertical="center"/>
      <protection/>
    </xf>
    <xf numFmtId="0" fontId="2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center" wrapText="1"/>
    </xf>
    <xf numFmtId="0" fontId="27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U%20LIEU\Nghiem%20Thien\Bao%20cao%20thang\Nam%202009\Phu%20luc%20kem%20theo%20BC%20nam%202009%20moi%20nh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P 1a"/>
      <sheetName val="stp 1b"/>
      <sheetName val="stp2"/>
      <sheetName val="stp3a"/>
      <sheetName val="stp3b"/>
      <sheetName val="stp 4a"/>
      <sheetName val="stp 4b"/>
      <sheetName val="stp5a"/>
      <sheetName val="stp 5b"/>
      <sheetName val="Sheet1"/>
      <sheetName val="Sheet2"/>
      <sheetName val="Sheet3"/>
    </sheetNames>
    <sheetDataSet>
      <sheetData sheetId="9">
        <row r="10">
          <cell r="D10">
            <v>129</v>
          </cell>
        </row>
        <row r="11">
          <cell r="C11">
            <v>28</v>
          </cell>
          <cell r="D11">
            <v>157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83"/>
  <sheetViews>
    <sheetView view="pageLayout" zoomScaleNormal="75" zoomScaleSheetLayoutView="85" workbookViewId="0" topLeftCell="A1">
      <selection activeCell="G1" sqref="G1"/>
    </sheetView>
  </sheetViews>
  <sheetFormatPr defaultColWidth="9.140625" defaultRowHeight="12.75"/>
  <cols>
    <col min="1" max="1" width="4.8515625" style="5" customWidth="1"/>
    <col min="2" max="2" width="12.57421875" style="5" customWidth="1"/>
    <col min="3" max="3" width="7.140625" style="49" customWidth="1"/>
    <col min="4" max="4" width="6.7109375" style="49" customWidth="1"/>
    <col min="5" max="5" width="4.421875" style="5" customWidth="1"/>
    <col min="6" max="6" width="7.7109375" style="5" customWidth="1"/>
    <col min="7" max="7" width="6.7109375" style="49" customWidth="1"/>
    <col min="8" max="8" width="6.00390625" style="5" customWidth="1"/>
    <col min="9" max="9" width="6.140625" style="5" customWidth="1"/>
    <col min="10" max="11" width="6.7109375" style="49" customWidth="1"/>
    <col min="12" max="12" width="7.28125" style="49" customWidth="1"/>
    <col min="13" max="13" width="4.57421875" style="5" customWidth="1"/>
    <col min="14" max="14" width="7.28125" style="5" customWidth="1"/>
    <col min="15" max="15" width="6.28125" style="49" customWidth="1"/>
    <col min="16" max="16" width="6.421875" style="5" customWidth="1"/>
    <col min="17" max="17" width="5.28125" style="5" customWidth="1"/>
    <col min="18" max="18" width="6.8515625" style="49" customWidth="1"/>
    <col min="19" max="19" width="6.421875" style="5" customWidth="1"/>
    <col min="20" max="20" width="7.00390625" style="5" customWidth="1"/>
    <col min="21" max="21" width="5.8515625" style="5" customWidth="1"/>
    <col min="22" max="22" width="6.8515625" style="5" customWidth="1"/>
    <col min="86" max="16384" width="9.140625" style="5" customWidth="1"/>
  </cols>
  <sheetData>
    <row r="1" spans="1:22" ht="67.5" customHeight="1">
      <c r="A1" s="110" t="s">
        <v>114</v>
      </c>
      <c r="B1" s="110"/>
      <c r="C1" s="110"/>
      <c r="D1" s="45"/>
      <c r="E1" s="13"/>
      <c r="F1" s="13"/>
      <c r="G1" s="45"/>
      <c r="H1" s="13"/>
      <c r="I1" s="14"/>
      <c r="J1" s="50"/>
      <c r="K1" s="50"/>
      <c r="L1" s="50"/>
      <c r="M1" s="14"/>
      <c r="N1" s="14"/>
      <c r="O1" s="50"/>
      <c r="P1" s="14"/>
      <c r="Q1" s="14"/>
      <c r="R1" s="111"/>
      <c r="S1" s="111"/>
      <c r="T1" s="111"/>
      <c r="U1" s="111"/>
      <c r="V1" s="111"/>
    </row>
    <row r="2" spans="1:22" ht="14.25">
      <c r="A2" s="108" t="s">
        <v>116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</row>
    <row r="3" spans="1:22" ht="20.25" customHeight="1">
      <c r="A3" s="114" t="s">
        <v>112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</row>
    <row r="4" spans="1:22" ht="21.75" customHeight="1">
      <c r="A4" s="115" t="s">
        <v>113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</row>
    <row r="5" spans="1:22" ht="16.5">
      <c r="A5" s="15"/>
      <c r="B5" s="15"/>
      <c r="C5" s="72"/>
      <c r="D5" s="72"/>
      <c r="E5" s="7"/>
      <c r="F5" s="7"/>
      <c r="G5" s="46"/>
      <c r="H5" s="6"/>
      <c r="I5" s="6"/>
      <c r="J5" s="46"/>
      <c r="K5" s="46"/>
      <c r="L5" s="46"/>
      <c r="M5" s="9"/>
      <c r="N5" s="7"/>
      <c r="O5" s="51"/>
      <c r="P5" s="6"/>
      <c r="Q5" s="6"/>
      <c r="R5" s="46"/>
      <c r="S5" s="7"/>
      <c r="T5" s="6"/>
      <c r="U5" s="7"/>
      <c r="V5" s="6"/>
    </row>
    <row r="6" spans="1:22" ht="12.75" customHeight="1">
      <c r="A6" s="16"/>
      <c r="B6" s="16"/>
      <c r="C6" s="73"/>
      <c r="D6" s="73"/>
      <c r="E6" s="17"/>
      <c r="F6" s="17"/>
      <c r="G6" s="47"/>
      <c r="H6" s="18"/>
      <c r="I6" s="18"/>
      <c r="J6" s="47"/>
      <c r="K6" s="52"/>
      <c r="L6" s="52"/>
      <c r="M6" s="19"/>
      <c r="N6" s="10"/>
      <c r="O6" s="52"/>
      <c r="P6" s="19"/>
      <c r="Q6" s="19"/>
      <c r="R6" s="52"/>
      <c r="S6" s="17"/>
      <c r="T6" s="17"/>
      <c r="U6" s="17"/>
      <c r="V6" s="17"/>
    </row>
    <row r="7" spans="1:22" ht="12.75">
      <c r="A7" s="112" t="s">
        <v>18</v>
      </c>
      <c r="B7" s="112" t="s">
        <v>19</v>
      </c>
      <c r="C7" s="113" t="s">
        <v>82</v>
      </c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 t="s">
        <v>0</v>
      </c>
      <c r="T7" s="113"/>
      <c r="U7" s="113"/>
      <c r="V7" s="113"/>
    </row>
    <row r="8" spans="1:22" ht="12.75" customHeight="1">
      <c r="A8" s="112"/>
      <c r="B8" s="112"/>
      <c r="C8" s="113" t="s">
        <v>83</v>
      </c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2" t="s">
        <v>123</v>
      </c>
      <c r="T8" s="112"/>
      <c r="U8" s="112"/>
      <c r="V8" s="112"/>
    </row>
    <row r="9" spans="1:22" ht="27.75" customHeight="1">
      <c r="A9" s="112"/>
      <c r="B9" s="112"/>
      <c r="C9" s="112" t="s">
        <v>84</v>
      </c>
      <c r="D9" s="112"/>
      <c r="E9" s="112"/>
      <c r="F9" s="112"/>
      <c r="G9" s="112" t="s">
        <v>85</v>
      </c>
      <c r="H9" s="112"/>
      <c r="I9" s="112"/>
      <c r="J9" s="112"/>
      <c r="K9" s="112" t="s">
        <v>86</v>
      </c>
      <c r="L9" s="112"/>
      <c r="M9" s="112"/>
      <c r="N9" s="112"/>
      <c r="O9" s="112" t="s">
        <v>87</v>
      </c>
      <c r="P9" s="112"/>
      <c r="Q9" s="112"/>
      <c r="R9" s="112"/>
      <c r="S9" s="112"/>
      <c r="T9" s="112"/>
      <c r="U9" s="112"/>
      <c r="V9" s="112"/>
    </row>
    <row r="10" spans="1:22" ht="12.75">
      <c r="A10" s="112"/>
      <c r="B10" s="112"/>
      <c r="C10" s="79" t="s">
        <v>6</v>
      </c>
      <c r="D10" s="79" t="s">
        <v>7</v>
      </c>
      <c r="E10" s="23" t="s">
        <v>8</v>
      </c>
      <c r="F10" s="78" t="s">
        <v>9</v>
      </c>
      <c r="G10" s="79" t="s">
        <v>6</v>
      </c>
      <c r="H10" s="23" t="s">
        <v>7</v>
      </c>
      <c r="I10" s="23" t="s">
        <v>8</v>
      </c>
      <c r="J10" s="80" t="s">
        <v>9</v>
      </c>
      <c r="K10" s="79" t="s">
        <v>6</v>
      </c>
      <c r="L10" s="79" t="s">
        <v>7</v>
      </c>
      <c r="M10" s="23" t="s">
        <v>8</v>
      </c>
      <c r="N10" s="78" t="s">
        <v>9</v>
      </c>
      <c r="O10" s="79" t="s">
        <v>6</v>
      </c>
      <c r="P10" s="23" t="s">
        <v>7</v>
      </c>
      <c r="Q10" s="23" t="s">
        <v>8</v>
      </c>
      <c r="R10" s="80" t="s">
        <v>9</v>
      </c>
      <c r="S10" s="23" t="s">
        <v>6</v>
      </c>
      <c r="T10" s="23" t="s">
        <v>7</v>
      </c>
      <c r="U10" s="23" t="s">
        <v>8</v>
      </c>
      <c r="V10" s="78" t="s">
        <v>9</v>
      </c>
    </row>
    <row r="11" spans="1:22" ht="21">
      <c r="A11" s="112"/>
      <c r="B11" s="112"/>
      <c r="C11" s="81" t="s">
        <v>88</v>
      </c>
      <c r="D11" s="81" t="s">
        <v>89</v>
      </c>
      <c r="E11" s="82" t="s">
        <v>90</v>
      </c>
      <c r="F11" s="82" t="s">
        <v>91</v>
      </c>
      <c r="G11" s="81" t="s">
        <v>92</v>
      </c>
      <c r="H11" s="82" t="s">
        <v>93</v>
      </c>
      <c r="I11" s="82" t="s">
        <v>94</v>
      </c>
      <c r="J11" s="81" t="s">
        <v>95</v>
      </c>
      <c r="K11" s="81" t="s">
        <v>96</v>
      </c>
      <c r="L11" s="81" t="s">
        <v>97</v>
      </c>
      <c r="M11" s="82" t="s">
        <v>98</v>
      </c>
      <c r="N11" s="82" t="s">
        <v>99</v>
      </c>
      <c r="O11" s="81" t="s">
        <v>100</v>
      </c>
      <c r="P11" s="82" t="s">
        <v>101</v>
      </c>
      <c r="Q11" s="82" t="s">
        <v>102</v>
      </c>
      <c r="R11" s="81" t="s">
        <v>103</v>
      </c>
      <c r="S11" s="82" t="s">
        <v>104</v>
      </c>
      <c r="T11" s="82" t="s">
        <v>105</v>
      </c>
      <c r="U11" s="82" t="s">
        <v>106</v>
      </c>
      <c r="V11" s="82" t="s">
        <v>107</v>
      </c>
    </row>
    <row r="12" spans="1:85" s="4" customFormat="1" ht="15.75">
      <c r="A12" s="83">
        <v>1</v>
      </c>
      <c r="B12" s="71" t="s">
        <v>20</v>
      </c>
      <c r="C12" s="96">
        <v>0</v>
      </c>
      <c r="D12" s="96">
        <v>31</v>
      </c>
      <c r="E12" s="94">
        <v>8</v>
      </c>
      <c r="F12" s="94">
        <f>C12+E12+D12</f>
        <v>39</v>
      </c>
      <c r="G12" s="96">
        <v>0</v>
      </c>
      <c r="H12" s="94">
        <v>7</v>
      </c>
      <c r="I12" s="94">
        <v>1</v>
      </c>
      <c r="J12" s="96">
        <f>G12+I12+H12</f>
        <v>8</v>
      </c>
      <c r="K12" s="96">
        <v>0</v>
      </c>
      <c r="L12" s="96">
        <v>31</v>
      </c>
      <c r="M12" s="94">
        <v>7</v>
      </c>
      <c r="N12" s="94">
        <f>K12+M12+L12</f>
        <v>38</v>
      </c>
      <c r="O12" s="96">
        <v>0</v>
      </c>
      <c r="P12" s="94">
        <v>7</v>
      </c>
      <c r="Q12" s="94">
        <v>1</v>
      </c>
      <c r="R12" s="96">
        <f>O12+Q12+P12</f>
        <v>8</v>
      </c>
      <c r="S12" s="94">
        <v>59</v>
      </c>
      <c r="T12" s="94">
        <v>148</v>
      </c>
      <c r="U12" s="94">
        <v>88</v>
      </c>
      <c r="V12" s="94">
        <f>S12+U12+T12</f>
        <v>295</v>
      </c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</row>
    <row r="13" spans="1:22" ht="17.25" customHeight="1">
      <c r="A13" s="83">
        <v>2</v>
      </c>
      <c r="B13" s="71" t="s">
        <v>117</v>
      </c>
      <c r="C13" s="97">
        <v>83</v>
      </c>
      <c r="D13" s="97">
        <v>15</v>
      </c>
      <c r="E13" s="98">
        <v>5</v>
      </c>
      <c r="F13" s="94">
        <f aca="true" t="shared" si="0" ref="F13:F74">C13+E13+D13</f>
        <v>103</v>
      </c>
      <c r="G13" s="97">
        <v>260</v>
      </c>
      <c r="H13" s="98">
        <v>35</v>
      </c>
      <c r="I13" s="98">
        <v>0</v>
      </c>
      <c r="J13" s="96">
        <f aca="true" t="shared" si="1" ref="J13:J74">G13+I13+H13</f>
        <v>295</v>
      </c>
      <c r="K13" s="97">
        <v>78</v>
      </c>
      <c r="L13" s="97">
        <v>10</v>
      </c>
      <c r="M13" s="98">
        <v>5</v>
      </c>
      <c r="N13" s="94">
        <f aca="true" t="shared" si="2" ref="N13:N74">K13+M13+L13</f>
        <v>93</v>
      </c>
      <c r="O13" s="97">
        <v>255</v>
      </c>
      <c r="P13" s="98">
        <v>33</v>
      </c>
      <c r="Q13" s="98">
        <v>0</v>
      </c>
      <c r="R13" s="96">
        <f aca="true" t="shared" si="3" ref="R13:R74">O13+Q13+P13</f>
        <v>288</v>
      </c>
      <c r="S13" s="95" t="s">
        <v>108</v>
      </c>
      <c r="T13" s="98">
        <v>105</v>
      </c>
      <c r="U13" s="98">
        <v>151</v>
      </c>
      <c r="V13" s="94">
        <f aca="true" t="shared" si="4" ref="V13:V74">S13+U13+T13</f>
        <v>383</v>
      </c>
    </row>
    <row r="14" spans="1:85" s="24" customFormat="1" ht="15.75">
      <c r="A14" s="83">
        <v>3</v>
      </c>
      <c r="B14" s="71" t="s">
        <v>22</v>
      </c>
      <c r="C14" s="99">
        <v>12</v>
      </c>
      <c r="D14" s="99">
        <v>3</v>
      </c>
      <c r="E14" s="100">
        <v>3</v>
      </c>
      <c r="F14" s="94">
        <f t="shared" si="0"/>
        <v>18</v>
      </c>
      <c r="G14" s="99">
        <v>14</v>
      </c>
      <c r="H14" s="100">
        <v>5</v>
      </c>
      <c r="I14" s="100">
        <v>0</v>
      </c>
      <c r="J14" s="96">
        <f t="shared" si="1"/>
        <v>19</v>
      </c>
      <c r="K14" s="99">
        <v>12</v>
      </c>
      <c r="L14" s="99">
        <v>3</v>
      </c>
      <c r="M14" s="100">
        <v>3</v>
      </c>
      <c r="N14" s="94">
        <f t="shared" si="2"/>
        <v>18</v>
      </c>
      <c r="O14" s="99">
        <v>14</v>
      </c>
      <c r="P14" s="100">
        <v>5</v>
      </c>
      <c r="Q14" s="100">
        <v>0</v>
      </c>
      <c r="R14" s="96">
        <f t="shared" si="3"/>
        <v>19</v>
      </c>
      <c r="S14" s="100">
        <v>53</v>
      </c>
      <c r="T14" s="100">
        <v>8</v>
      </c>
      <c r="U14" s="100">
        <v>36</v>
      </c>
      <c r="V14" s="94">
        <f t="shared" si="4"/>
        <v>97</v>
      </c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</row>
    <row r="15" spans="1:85" s="3" customFormat="1" ht="15.75">
      <c r="A15" s="83">
        <v>4</v>
      </c>
      <c r="B15" s="71" t="s">
        <v>23</v>
      </c>
      <c r="C15" s="99"/>
      <c r="D15" s="99"/>
      <c r="E15" s="100">
        <v>6</v>
      </c>
      <c r="F15" s="94">
        <f t="shared" si="0"/>
        <v>6</v>
      </c>
      <c r="G15" s="99"/>
      <c r="H15" s="100"/>
      <c r="I15" s="100">
        <v>4</v>
      </c>
      <c r="J15" s="96">
        <f t="shared" si="1"/>
        <v>4</v>
      </c>
      <c r="K15" s="99"/>
      <c r="L15" s="99"/>
      <c r="M15" s="100">
        <v>6</v>
      </c>
      <c r="N15" s="94">
        <f t="shared" si="2"/>
        <v>6</v>
      </c>
      <c r="O15" s="99"/>
      <c r="P15" s="100"/>
      <c r="Q15" s="100">
        <v>4</v>
      </c>
      <c r="R15" s="96">
        <f t="shared" si="3"/>
        <v>4</v>
      </c>
      <c r="S15" s="100"/>
      <c r="T15" s="100">
        <v>39</v>
      </c>
      <c r="U15" s="100">
        <v>65</v>
      </c>
      <c r="V15" s="94">
        <f t="shared" si="4"/>
        <v>104</v>
      </c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</row>
    <row r="16" spans="1:22" ht="15.75">
      <c r="A16" s="83">
        <v>5</v>
      </c>
      <c r="B16" s="71" t="s">
        <v>24</v>
      </c>
      <c r="C16" s="99">
        <v>128</v>
      </c>
      <c r="D16" s="99">
        <v>41</v>
      </c>
      <c r="E16" s="100">
        <v>5</v>
      </c>
      <c r="F16" s="94">
        <f t="shared" si="0"/>
        <v>174</v>
      </c>
      <c r="G16" s="99">
        <v>106</v>
      </c>
      <c r="H16" s="100">
        <v>77</v>
      </c>
      <c r="I16" s="100">
        <v>0</v>
      </c>
      <c r="J16" s="96">
        <f t="shared" si="1"/>
        <v>183</v>
      </c>
      <c r="K16" s="99">
        <v>128</v>
      </c>
      <c r="L16" s="99">
        <v>41</v>
      </c>
      <c r="M16" s="100">
        <v>5</v>
      </c>
      <c r="N16" s="94">
        <f t="shared" si="2"/>
        <v>174</v>
      </c>
      <c r="O16" s="99">
        <v>106</v>
      </c>
      <c r="P16" s="100">
        <v>77</v>
      </c>
      <c r="Q16" s="100">
        <v>0</v>
      </c>
      <c r="R16" s="96">
        <f t="shared" si="3"/>
        <v>183</v>
      </c>
      <c r="S16" s="100">
        <v>226</v>
      </c>
      <c r="T16" s="100">
        <v>98</v>
      </c>
      <c r="U16" s="100">
        <v>40</v>
      </c>
      <c r="V16" s="94">
        <f t="shared" si="4"/>
        <v>364</v>
      </c>
    </row>
    <row r="17" spans="1:85" s="24" customFormat="1" ht="15.75">
      <c r="A17" s="83">
        <v>6</v>
      </c>
      <c r="B17" s="71" t="s">
        <v>25</v>
      </c>
      <c r="C17" s="99">
        <v>3</v>
      </c>
      <c r="D17" s="99">
        <v>1</v>
      </c>
      <c r="E17" s="100">
        <v>2</v>
      </c>
      <c r="F17" s="94">
        <f t="shared" si="0"/>
        <v>6</v>
      </c>
      <c r="G17" s="99">
        <v>3</v>
      </c>
      <c r="H17" s="100">
        <v>6</v>
      </c>
      <c r="I17" s="100">
        <v>2</v>
      </c>
      <c r="J17" s="96">
        <f t="shared" si="1"/>
        <v>11</v>
      </c>
      <c r="K17" s="99">
        <v>3</v>
      </c>
      <c r="L17" s="99">
        <v>1</v>
      </c>
      <c r="M17" s="100">
        <v>2</v>
      </c>
      <c r="N17" s="94">
        <f t="shared" si="2"/>
        <v>6</v>
      </c>
      <c r="O17" s="99">
        <v>3</v>
      </c>
      <c r="P17" s="100">
        <v>6</v>
      </c>
      <c r="Q17" s="100">
        <v>2</v>
      </c>
      <c r="R17" s="96">
        <f t="shared" si="3"/>
        <v>11</v>
      </c>
      <c r="S17" s="100">
        <v>253</v>
      </c>
      <c r="T17" s="100">
        <v>44</v>
      </c>
      <c r="U17" s="100">
        <v>60</v>
      </c>
      <c r="V17" s="94">
        <f t="shared" si="4"/>
        <v>357</v>
      </c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</row>
    <row r="18" spans="1:22" ht="15.75">
      <c r="A18" s="83">
        <v>7</v>
      </c>
      <c r="B18" s="71" t="s">
        <v>26</v>
      </c>
      <c r="C18" s="97">
        <v>0</v>
      </c>
      <c r="D18" s="97">
        <v>1</v>
      </c>
      <c r="E18" s="98">
        <v>3</v>
      </c>
      <c r="F18" s="94">
        <f t="shared" si="0"/>
        <v>4</v>
      </c>
      <c r="G18" s="97">
        <f>84+48+29</f>
        <v>161</v>
      </c>
      <c r="H18" s="94">
        <v>0</v>
      </c>
      <c r="I18" s="98">
        <v>2</v>
      </c>
      <c r="J18" s="96">
        <f t="shared" si="1"/>
        <v>163</v>
      </c>
      <c r="K18" s="97">
        <v>0</v>
      </c>
      <c r="L18" s="97">
        <v>1</v>
      </c>
      <c r="M18" s="98">
        <v>3</v>
      </c>
      <c r="N18" s="94">
        <f t="shared" si="2"/>
        <v>4</v>
      </c>
      <c r="O18" s="96">
        <f>84+48+29</f>
        <v>161</v>
      </c>
      <c r="P18" s="94">
        <v>0</v>
      </c>
      <c r="Q18" s="98">
        <v>2</v>
      </c>
      <c r="R18" s="96">
        <f t="shared" si="3"/>
        <v>163</v>
      </c>
      <c r="S18" s="94">
        <f>35+29+69+52+44</f>
        <v>229</v>
      </c>
      <c r="T18" s="98">
        <f>2+12+7+7+2</f>
        <v>30</v>
      </c>
      <c r="U18" s="98">
        <v>47</v>
      </c>
      <c r="V18" s="94">
        <f t="shared" si="4"/>
        <v>306</v>
      </c>
    </row>
    <row r="19" spans="1:85" s="24" customFormat="1" ht="15.75">
      <c r="A19" s="83">
        <v>8</v>
      </c>
      <c r="B19" s="71" t="s">
        <v>27</v>
      </c>
      <c r="C19" s="96">
        <v>0</v>
      </c>
      <c r="D19" s="96">
        <v>21</v>
      </c>
      <c r="E19" s="94">
        <v>8</v>
      </c>
      <c r="F19" s="94">
        <f t="shared" si="0"/>
        <v>29</v>
      </c>
      <c r="G19" s="96">
        <v>0</v>
      </c>
      <c r="H19" s="94">
        <v>0</v>
      </c>
      <c r="I19" s="94">
        <v>0</v>
      </c>
      <c r="J19" s="96">
        <v>0</v>
      </c>
      <c r="K19" s="96">
        <v>0</v>
      </c>
      <c r="L19" s="96">
        <v>21</v>
      </c>
      <c r="M19" s="94">
        <v>6</v>
      </c>
      <c r="N19" s="94">
        <f t="shared" si="2"/>
        <v>27</v>
      </c>
      <c r="O19" s="96">
        <v>0</v>
      </c>
      <c r="P19" s="94">
        <v>0</v>
      </c>
      <c r="Q19" s="94">
        <v>0</v>
      </c>
      <c r="R19" s="96">
        <f t="shared" si="3"/>
        <v>0</v>
      </c>
      <c r="S19" s="94">
        <v>52</v>
      </c>
      <c r="T19" s="94">
        <v>46</v>
      </c>
      <c r="U19" s="94">
        <v>162</v>
      </c>
      <c r="V19" s="94">
        <f t="shared" si="4"/>
        <v>260</v>
      </c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</row>
    <row r="20" spans="1:85" s="24" customFormat="1" ht="15.75">
      <c r="A20" s="83">
        <v>9</v>
      </c>
      <c r="B20" s="71" t="s">
        <v>28</v>
      </c>
      <c r="C20" s="99">
        <v>169</v>
      </c>
      <c r="D20" s="99">
        <v>15</v>
      </c>
      <c r="E20" s="100">
        <v>3</v>
      </c>
      <c r="F20" s="94">
        <f t="shared" si="0"/>
        <v>187</v>
      </c>
      <c r="G20" s="99">
        <v>302</v>
      </c>
      <c r="H20" s="100">
        <v>65</v>
      </c>
      <c r="I20" s="100">
        <v>7</v>
      </c>
      <c r="J20" s="96">
        <f t="shared" si="1"/>
        <v>374</v>
      </c>
      <c r="K20" s="99">
        <v>169</v>
      </c>
      <c r="L20" s="99">
        <v>15</v>
      </c>
      <c r="M20" s="100">
        <v>3</v>
      </c>
      <c r="N20" s="94">
        <f t="shared" si="2"/>
        <v>187</v>
      </c>
      <c r="O20" s="99">
        <v>302</v>
      </c>
      <c r="P20" s="100">
        <v>65</v>
      </c>
      <c r="Q20" s="100">
        <v>7</v>
      </c>
      <c r="R20" s="96">
        <f t="shared" si="3"/>
        <v>374</v>
      </c>
      <c r="S20" s="100">
        <v>865</v>
      </c>
      <c r="T20" s="100">
        <v>136</v>
      </c>
      <c r="U20" s="100">
        <v>26</v>
      </c>
      <c r="V20" s="94">
        <f t="shared" si="4"/>
        <v>1027</v>
      </c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</row>
    <row r="21" spans="1:22" ht="15.75">
      <c r="A21" s="83">
        <v>10</v>
      </c>
      <c r="B21" s="71" t="s">
        <v>29</v>
      </c>
      <c r="C21" s="99">
        <v>11</v>
      </c>
      <c r="D21" s="99">
        <v>8</v>
      </c>
      <c r="E21" s="100">
        <v>7</v>
      </c>
      <c r="F21" s="94">
        <f t="shared" si="0"/>
        <v>26</v>
      </c>
      <c r="G21" s="99">
        <v>16</v>
      </c>
      <c r="H21" s="100">
        <v>9</v>
      </c>
      <c r="I21" s="100">
        <v>0</v>
      </c>
      <c r="J21" s="96">
        <f t="shared" si="1"/>
        <v>25</v>
      </c>
      <c r="K21" s="99">
        <v>11</v>
      </c>
      <c r="L21" s="99">
        <v>8</v>
      </c>
      <c r="M21" s="100">
        <v>7</v>
      </c>
      <c r="N21" s="94">
        <f t="shared" si="2"/>
        <v>26</v>
      </c>
      <c r="O21" s="99">
        <v>16</v>
      </c>
      <c r="P21" s="100">
        <v>9</v>
      </c>
      <c r="Q21" s="100">
        <v>0</v>
      </c>
      <c r="R21" s="96">
        <f t="shared" si="3"/>
        <v>25</v>
      </c>
      <c r="S21" s="100">
        <v>27</v>
      </c>
      <c r="T21" s="100">
        <v>102</v>
      </c>
      <c r="U21" s="100">
        <v>87</v>
      </c>
      <c r="V21" s="94">
        <f t="shared" si="4"/>
        <v>216</v>
      </c>
    </row>
    <row r="22" spans="1:85" s="4" customFormat="1" ht="15.75">
      <c r="A22" s="83">
        <v>11</v>
      </c>
      <c r="B22" s="71" t="s">
        <v>30</v>
      </c>
      <c r="C22" s="99">
        <v>45</v>
      </c>
      <c r="D22" s="99">
        <v>16</v>
      </c>
      <c r="E22" s="100">
        <v>3</v>
      </c>
      <c r="F22" s="94">
        <f t="shared" si="0"/>
        <v>64</v>
      </c>
      <c r="G22" s="99">
        <v>2</v>
      </c>
      <c r="H22" s="100">
        <v>45</v>
      </c>
      <c r="I22" s="100">
        <v>1</v>
      </c>
      <c r="J22" s="96">
        <f t="shared" si="1"/>
        <v>48</v>
      </c>
      <c r="K22" s="99">
        <v>1</v>
      </c>
      <c r="L22" s="99">
        <v>3</v>
      </c>
      <c r="M22" s="100">
        <v>3</v>
      </c>
      <c r="N22" s="94">
        <f t="shared" si="2"/>
        <v>7</v>
      </c>
      <c r="O22" s="99">
        <v>2</v>
      </c>
      <c r="P22" s="100">
        <v>19</v>
      </c>
      <c r="Q22" s="100">
        <v>0</v>
      </c>
      <c r="R22" s="96">
        <f t="shared" si="3"/>
        <v>21</v>
      </c>
      <c r="S22" s="100">
        <v>304</v>
      </c>
      <c r="T22" s="100">
        <v>96</v>
      </c>
      <c r="U22" s="100">
        <v>93</v>
      </c>
      <c r="V22" s="94">
        <f t="shared" si="4"/>
        <v>493</v>
      </c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</row>
    <row r="23" spans="1:22" ht="15.75">
      <c r="A23" s="83">
        <v>12</v>
      </c>
      <c r="B23" s="71" t="s">
        <v>31</v>
      </c>
      <c r="C23" s="99">
        <v>0</v>
      </c>
      <c r="D23" s="99">
        <v>7</v>
      </c>
      <c r="E23" s="100">
        <v>9</v>
      </c>
      <c r="F23" s="94">
        <f t="shared" si="0"/>
        <v>16</v>
      </c>
      <c r="G23" s="99">
        <v>0</v>
      </c>
      <c r="H23" s="100">
        <v>103</v>
      </c>
      <c r="I23" s="100">
        <v>4</v>
      </c>
      <c r="J23" s="96">
        <f t="shared" si="1"/>
        <v>107</v>
      </c>
      <c r="K23" s="99">
        <v>0</v>
      </c>
      <c r="L23" s="99">
        <v>7</v>
      </c>
      <c r="M23" s="100">
        <v>7</v>
      </c>
      <c r="N23" s="94">
        <f t="shared" si="2"/>
        <v>14</v>
      </c>
      <c r="O23" s="99">
        <v>0</v>
      </c>
      <c r="P23" s="100">
        <v>103</v>
      </c>
      <c r="Q23" s="100">
        <v>3</v>
      </c>
      <c r="R23" s="96">
        <f t="shared" si="3"/>
        <v>106</v>
      </c>
      <c r="S23" s="100">
        <v>0</v>
      </c>
      <c r="T23" s="100">
        <v>125</v>
      </c>
      <c r="U23" s="100">
        <v>57</v>
      </c>
      <c r="V23" s="94">
        <f t="shared" si="4"/>
        <v>182</v>
      </c>
    </row>
    <row r="24" spans="1:85" s="3" customFormat="1" ht="15.75">
      <c r="A24" s="83">
        <v>13</v>
      </c>
      <c r="B24" s="71" t="s">
        <v>32</v>
      </c>
      <c r="C24" s="99">
        <v>0</v>
      </c>
      <c r="D24" s="99">
        <v>0</v>
      </c>
      <c r="E24" s="100">
        <v>3</v>
      </c>
      <c r="F24" s="94">
        <f t="shared" si="0"/>
        <v>3</v>
      </c>
      <c r="G24" s="99">
        <v>0</v>
      </c>
      <c r="H24" s="100">
        <v>0</v>
      </c>
      <c r="I24" s="100">
        <v>0</v>
      </c>
      <c r="J24" s="96">
        <f t="shared" si="1"/>
        <v>0</v>
      </c>
      <c r="K24" s="99">
        <v>0</v>
      </c>
      <c r="L24" s="99">
        <v>0</v>
      </c>
      <c r="M24" s="100">
        <v>3</v>
      </c>
      <c r="N24" s="94">
        <f t="shared" si="2"/>
        <v>3</v>
      </c>
      <c r="O24" s="99">
        <v>0</v>
      </c>
      <c r="P24" s="100">
        <v>0</v>
      </c>
      <c r="Q24" s="100">
        <v>0</v>
      </c>
      <c r="R24" s="96">
        <f t="shared" si="3"/>
        <v>0</v>
      </c>
      <c r="S24" s="100">
        <v>0</v>
      </c>
      <c r="T24" s="100">
        <v>0</v>
      </c>
      <c r="U24" s="100">
        <v>41</v>
      </c>
      <c r="V24" s="94">
        <f t="shared" si="4"/>
        <v>41</v>
      </c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</row>
    <row r="25" spans="1:85" s="3" customFormat="1" ht="15.75">
      <c r="A25" s="83">
        <v>14</v>
      </c>
      <c r="B25" s="71" t="s">
        <v>33</v>
      </c>
      <c r="C25" s="99">
        <v>680</v>
      </c>
      <c r="D25" s="99">
        <v>43</v>
      </c>
      <c r="E25" s="100">
        <v>5</v>
      </c>
      <c r="F25" s="94">
        <f t="shared" si="0"/>
        <v>728</v>
      </c>
      <c r="G25" s="99">
        <v>40</v>
      </c>
      <c r="H25" s="100">
        <v>26</v>
      </c>
      <c r="I25" s="100">
        <v>1</v>
      </c>
      <c r="J25" s="96">
        <f t="shared" si="1"/>
        <v>67</v>
      </c>
      <c r="K25" s="99">
        <v>680</v>
      </c>
      <c r="L25" s="99">
        <v>21</v>
      </c>
      <c r="M25" s="100">
        <v>4</v>
      </c>
      <c r="N25" s="94">
        <f t="shared" si="2"/>
        <v>705</v>
      </c>
      <c r="O25" s="99">
        <v>32</v>
      </c>
      <c r="P25" s="100">
        <v>26</v>
      </c>
      <c r="Q25" s="100">
        <v>1</v>
      </c>
      <c r="R25" s="96">
        <f t="shared" si="3"/>
        <v>59</v>
      </c>
      <c r="S25" s="100">
        <v>94</v>
      </c>
      <c r="T25" s="100">
        <v>162</v>
      </c>
      <c r="U25" s="100">
        <v>104</v>
      </c>
      <c r="V25" s="94">
        <f t="shared" si="4"/>
        <v>360</v>
      </c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</row>
    <row r="26" spans="1:85" s="74" customFormat="1" ht="15.75">
      <c r="A26" s="84">
        <v>15</v>
      </c>
      <c r="B26" s="85" t="s">
        <v>34</v>
      </c>
      <c r="C26" s="99">
        <v>8</v>
      </c>
      <c r="D26" s="99">
        <v>4</v>
      </c>
      <c r="E26" s="99">
        <v>6</v>
      </c>
      <c r="F26" s="96">
        <f t="shared" si="0"/>
        <v>18</v>
      </c>
      <c r="G26" s="99">
        <v>52</v>
      </c>
      <c r="H26" s="99">
        <v>2</v>
      </c>
      <c r="I26" s="99"/>
      <c r="J26" s="96">
        <f t="shared" si="1"/>
        <v>54</v>
      </c>
      <c r="K26" s="99">
        <v>8</v>
      </c>
      <c r="L26" s="99">
        <v>3</v>
      </c>
      <c r="M26" s="99">
        <v>2</v>
      </c>
      <c r="N26" s="96">
        <f t="shared" si="2"/>
        <v>13</v>
      </c>
      <c r="O26" s="99">
        <v>26</v>
      </c>
      <c r="P26" s="99">
        <v>2</v>
      </c>
      <c r="Q26" s="99"/>
      <c r="R26" s="96">
        <f t="shared" si="3"/>
        <v>28</v>
      </c>
      <c r="S26" s="99">
        <v>75</v>
      </c>
      <c r="T26" s="99">
        <v>28</v>
      </c>
      <c r="U26" s="99">
        <v>38</v>
      </c>
      <c r="V26" s="96">
        <f t="shared" si="4"/>
        <v>141</v>
      </c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</row>
    <row r="27" spans="1:85" s="3" customFormat="1" ht="15.75">
      <c r="A27" s="83">
        <v>16</v>
      </c>
      <c r="B27" s="71" t="s">
        <v>35</v>
      </c>
      <c r="C27" s="99">
        <v>196</v>
      </c>
      <c r="D27" s="99">
        <v>7</v>
      </c>
      <c r="E27" s="100">
        <v>5</v>
      </c>
      <c r="F27" s="94">
        <f t="shared" si="0"/>
        <v>208</v>
      </c>
      <c r="G27" s="99">
        <v>237</v>
      </c>
      <c r="H27" s="100">
        <v>31</v>
      </c>
      <c r="I27" s="100">
        <v>96</v>
      </c>
      <c r="J27" s="96">
        <f t="shared" si="1"/>
        <v>364</v>
      </c>
      <c r="K27" s="99">
        <v>113</v>
      </c>
      <c r="L27" s="99">
        <v>7</v>
      </c>
      <c r="M27" s="100">
        <v>3</v>
      </c>
      <c r="N27" s="94">
        <f t="shared" si="2"/>
        <v>123</v>
      </c>
      <c r="O27" s="99">
        <v>151</v>
      </c>
      <c r="P27" s="100">
        <v>25</v>
      </c>
      <c r="Q27" s="100">
        <v>63</v>
      </c>
      <c r="R27" s="96">
        <f t="shared" si="3"/>
        <v>239</v>
      </c>
      <c r="S27" s="100">
        <v>373</v>
      </c>
      <c r="T27" s="100">
        <v>55</v>
      </c>
      <c r="U27" s="100">
        <v>73</v>
      </c>
      <c r="V27" s="94">
        <f t="shared" si="4"/>
        <v>501</v>
      </c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</row>
    <row r="28" spans="1:22" ht="15.75">
      <c r="A28" s="83">
        <v>17</v>
      </c>
      <c r="B28" s="71" t="s">
        <v>36</v>
      </c>
      <c r="C28" s="99"/>
      <c r="D28" s="99"/>
      <c r="E28" s="100">
        <v>4</v>
      </c>
      <c r="F28" s="94">
        <f t="shared" si="0"/>
        <v>4</v>
      </c>
      <c r="G28" s="99"/>
      <c r="H28" s="100"/>
      <c r="I28" s="100"/>
      <c r="J28" s="96">
        <f t="shared" si="1"/>
        <v>0</v>
      </c>
      <c r="K28" s="99"/>
      <c r="L28" s="99"/>
      <c r="M28" s="100">
        <v>2</v>
      </c>
      <c r="N28" s="94">
        <f t="shared" si="2"/>
        <v>2</v>
      </c>
      <c r="O28" s="99"/>
      <c r="P28" s="100"/>
      <c r="Q28" s="100"/>
      <c r="R28" s="96">
        <f t="shared" si="3"/>
        <v>0</v>
      </c>
      <c r="S28" s="100">
        <v>200</v>
      </c>
      <c r="T28" s="100">
        <v>95</v>
      </c>
      <c r="U28" s="100">
        <v>49</v>
      </c>
      <c r="V28" s="94">
        <f t="shared" si="4"/>
        <v>344</v>
      </c>
    </row>
    <row r="29" spans="1:85" s="3" customFormat="1" ht="15.75">
      <c r="A29" s="83">
        <v>18</v>
      </c>
      <c r="B29" s="71" t="s">
        <v>37</v>
      </c>
      <c r="C29" s="99">
        <v>0</v>
      </c>
      <c r="D29" s="99">
        <v>0</v>
      </c>
      <c r="E29" s="100">
        <v>1</v>
      </c>
      <c r="F29" s="94">
        <f t="shared" si="0"/>
        <v>1</v>
      </c>
      <c r="G29" s="99">
        <v>0</v>
      </c>
      <c r="H29" s="100">
        <v>0</v>
      </c>
      <c r="I29" s="100">
        <v>1</v>
      </c>
      <c r="J29" s="96">
        <f t="shared" si="1"/>
        <v>1</v>
      </c>
      <c r="K29" s="99">
        <v>0</v>
      </c>
      <c r="L29" s="99">
        <v>0</v>
      </c>
      <c r="M29" s="100">
        <v>1</v>
      </c>
      <c r="N29" s="94">
        <f t="shared" si="2"/>
        <v>1</v>
      </c>
      <c r="O29" s="99">
        <v>0</v>
      </c>
      <c r="P29" s="100">
        <v>0</v>
      </c>
      <c r="Q29" s="100">
        <v>0</v>
      </c>
      <c r="R29" s="96">
        <v>1</v>
      </c>
      <c r="S29" s="100">
        <v>0</v>
      </c>
      <c r="T29" s="100">
        <v>0</v>
      </c>
      <c r="U29" s="100">
        <v>34</v>
      </c>
      <c r="V29" s="94">
        <f t="shared" si="4"/>
        <v>34</v>
      </c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</row>
    <row r="30" spans="1:85" s="3" customFormat="1" ht="15.75">
      <c r="A30" s="83">
        <v>19</v>
      </c>
      <c r="B30" s="71" t="s">
        <v>38</v>
      </c>
      <c r="C30" s="99"/>
      <c r="D30" s="99">
        <v>219</v>
      </c>
      <c r="E30" s="100">
        <v>4</v>
      </c>
      <c r="F30" s="94">
        <f t="shared" si="0"/>
        <v>223</v>
      </c>
      <c r="G30" s="99"/>
      <c r="H30" s="100"/>
      <c r="I30" s="100">
        <v>144</v>
      </c>
      <c r="J30" s="96">
        <f t="shared" si="1"/>
        <v>144</v>
      </c>
      <c r="K30" s="99"/>
      <c r="L30" s="99">
        <v>219</v>
      </c>
      <c r="M30" s="100">
        <v>4</v>
      </c>
      <c r="N30" s="94">
        <f t="shared" si="2"/>
        <v>223</v>
      </c>
      <c r="O30" s="99"/>
      <c r="P30" s="100"/>
      <c r="Q30" s="100">
        <v>114</v>
      </c>
      <c r="R30" s="96">
        <f t="shared" si="3"/>
        <v>114</v>
      </c>
      <c r="S30" s="100"/>
      <c r="T30" s="100">
        <v>219</v>
      </c>
      <c r="U30" s="100">
        <v>114</v>
      </c>
      <c r="V30" s="94">
        <f t="shared" si="4"/>
        <v>333</v>
      </c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</row>
    <row r="31" spans="1:85" s="3" customFormat="1" ht="15.75">
      <c r="A31" s="83">
        <v>20</v>
      </c>
      <c r="B31" s="71" t="s">
        <v>39</v>
      </c>
      <c r="C31" s="99"/>
      <c r="D31" s="99"/>
      <c r="E31" s="100"/>
      <c r="F31" s="94">
        <f t="shared" si="0"/>
        <v>0</v>
      </c>
      <c r="G31" s="99"/>
      <c r="H31" s="100"/>
      <c r="I31" s="100"/>
      <c r="J31" s="96">
        <f t="shared" si="1"/>
        <v>0</v>
      </c>
      <c r="K31" s="99"/>
      <c r="L31" s="99"/>
      <c r="M31" s="100"/>
      <c r="N31" s="94">
        <f t="shared" si="2"/>
        <v>0</v>
      </c>
      <c r="O31" s="99"/>
      <c r="P31" s="100"/>
      <c r="Q31" s="100"/>
      <c r="R31" s="96">
        <f t="shared" si="3"/>
        <v>0</v>
      </c>
      <c r="S31" s="100"/>
      <c r="T31" s="100"/>
      <c r="U31" s="100"/>
      <c r="V31" s="94">
        <f t="shared" si="4"/>
        <v>0</v>
      </c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</row>
    <row r="32" spans="1:22" s="91" customFormat="1" ht="15.75">
      <c r="A32" s="83">
        <v>21</v>
      </c>
      <c r="B32" s="70" t="s">
        <v>40</v>
      </c>
      <c r="C32" s="95">
        <v>370</v>
      </c>
      <c r="D32" s="95">
        <v>7</v>
      </c>
      <c r="E32" s="95">
        <v>3</v>
      </c>
      <c r="F32" s="94">
        <f t="shared" si="0"/>
        <v>380</v>
      </c>
      <c r="G32" s="95"/>
      <c r="H32" s="95"/>
      <c r="I32" s="95"/>
      <c r="J32" s="94">
        <f t="shared" si="1"/>
        <v>0</v>
      </c>
      <c r="K32" s="95"/>
      <c r="L32" s="95"/>
      <c r="M32" s="95"/>
      <c r="N32" s="94">
        <f t="shared" si="2"/>
        <v>0</v>
      </c>
      <c r="O32" s="95"/>
      <c r="P32" s="95"/>
      <c r="Q32" s="95"/>
      <c r="R32" s="94">
        <f t="shared" si="3"/>
        <v>0</v>
      </c>
      <c r="S32" s="95"/>
      <c r="T32" s="95">
        <v>129</v>
      </c>
      <c r="U32" s="95">
        <v>96</v>
      </c>
      <c r="V32" s="94">
        <f t="shared" si="4"/>
        <v>225</v>
      </c>
    </row>
    <row r="33" spans="1:22" ht="15.75">
      <c r="A33" s="83">
        <v>22</v>
      </c>
      <c r="B33" s="71" t="s">
        <v>41</v>
      </c>
      <c r="C33" s="99"/>
      <c r="D33" s="99"/>
      <c r="E33" s="100">
        <v>1</v>
      </c>
      <c r="F33" s="94">
        <f t="shared" si="0"/>
        <v>1</v>
      </c>
      <c r="G33" s="99"/>
      <c r="H33" s="100"/>
      <c r="I33" s="100">
        <v>40</v>
      </c>
      <c r="J33" s="96">
        <f t="shared" si="1"/>
        <v>40</v>
      </c>
      <c r="K33" s="99"/>
      <c r="L33" s="99"/>
      <c r="M33" s="100">
        <v>1</v>
      </c>
      <c r="N33" s="94">
        <f t="shared" si="2"/>
        <v>1</v>
      </c>
      <c r="O33" s="99"/>
      <c r="P33" s="100"/>
      <c r="Q33" s="100">
        <v>10</v>
      </c>
      <c r="R33" s="96">
        <f t="shared" si="3"/>
        <v>10</v>
      </c>
      <c r="S33" s="100"/>
      <c r="T33" s="100">
        <v>26</v>
      </c>
      <c r="U33" s="100">
        <v>10</v>
      </c>
      <c r="V33" s="94">
        <f t="shared" si="4"/>
        <v>36</v>
      </c>
    </row>
    <row r="34" spans="1:85" s="3" customFormat="1" ht="15.75">
      <c r="A34" s="83">
        <v>23</v>
      </c>
      <c r="B34" s="71" t="s">
        <v>42</v>
      </c>
      <c r="C34" s="99">
        <v>0</v>
      </c>
      <c r="D34" s="99">
        <v>3</v>
      </c>
      <c r="E34" s="100">
        <v>3</v>
      </c>
      <c r="F34" s="94">
        <f t="shared" si="0"/>
        <v>6</v>
      </c>
      <c r="G34" s="99">
        <v>232</v>
      </c>
      <c r="H34" s="100">
        <v>16</v>
      </c>
      <c r="I34" s="100">
        <v>18</v>
      </c>
      <c r="J34" s="96">
        <f t="shared" si="1"/>
        <v>266</v>
      </c>
      <c r="K34" s="99">
        <v>0</v>
      </c>
      <c r="L34" s="99">
        <v>3</v>
      </c>
      <c r="M34" s="100">
        <v>3</v>
      </c>
      <c r="N34" s="94">
        <f t="shared" si="2"/>
        <v>6</v>
      </c>
      <c r="O34" s="99">
        <v>232</v>
      </c>
      <c r="P34" s="100">
        <v>16</v>
      </c>
      <c r="Q34" s="100">
        <v>18</v>
      </c>
      <c r="R34" s="96">
        <f t="shared" si="3"/>
        <v>266</v>
      </c>
      <c r="S34" s="100">
        <v>232</v>
      </c>
      <c r="T34" s="100">
        <v>19</v>
      </c>
      <c r="U34" s="100">
        <v>21</v>
      </c>
      <c r="V34" s="94">
        <f t="shared" si="4"/>
        <v>272</v>
      </c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</row>
    <row r="35" spans="1:85" s="4" customFormat="1" ht="15.75">
      <c r="A35" s="83">
        <v>24</v>
      </c>
      <c r="B35" s="71" t="s">
        <v>43</v>
      </c>
      <c r="C35" s="101">
        <v>217</v>
      </c>
      <c r="D35" s="101">
        <v>27</v>
      </c>
      <c r="E35" s="102">
        <v>4</v>
      </c>
      <c r="F35" s="94">
        <f t="shared" si="0"/>
        <v>248</v>
      </c>
      <c r="G35" s="103">
        <v>373</v>
      </c>
      <c r="H35" s="102">
        <v>203</v>
      </c>
      <c r="I35" s="102">
        <v>37</v>
      </c>
      <c r="J35" s="96">
        <f t="shared" si="1"/>
        <v>613</v>
      </c>
      <c r="K35" s="103">
        <v>187</v>
      </c>
      <c r="L35" s="103">
        <v>25</v>
      </c>
      <c r="M35" s="102">
        <v>2</v>
      </c>
      <c r="N35" s="94">
        <f t="shared" si="2"/>
        <v>214</v>
      </c>
      <c r="O35" s="103">
        <v>343</v>
      </c>
      <c r="P35" s="102">
        <v>197</v>
      </c>
      <c r="Q35" s="102">
        <v>31</v>
      </c>
      <c r="R35" s="96">
        <f t="shared" si="3"/>
        <v>571</v>
      </c>
      <c r="S35" s="102">
        <v>373</v>
      </c>
      <c r="T35" s="102">
        <v>734</v>
      </c>
      <c r="U35" s="102">
        <v>220</v>
      </c>
      <c r="V35" s="94">
        <f t="shared" si="4"/>
        <v>1327</v>
      </c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</row>
    <row r="36" spans="1:85" s="3" customFormat="1" ht="15.75">
      <c r="A36" s="83">
        <v>25</v>
      </c>
      <c r="B36" s="71" t="s">
        <v>44</v>
      </c>
      <c r="C36" s="96">
        <v>149</v>
      </c>
      <c r="D36" s="96">
        <v>22</v>
      </c>
      <c r="E36" s="94">
        <v>4</v>
      </c>
      <c r="F36" s="94">
        <f t="shared" si="0"/>
        <v>175</v>
      </c>
      <c r="G36" s="96">
        <v>323</v>
      </c>
      <c r="H36" s="94">
        <v>51</v>
      </c>
      <c r="I36" s="94">
        <v>1</v>
      </c>
      <c r="J36" s="96">
        <f t="shared" si="1"/>
        <v>375</v>
      </c>
      <c r="K36" s="96">
        <v>149</v>
      </c>
      <c r="L36" s="96">
        <v>22</v>
      </c>
      <c r="M36" s="94">
        <v>4</v>
      </c>
      <c r="N36" s="94">
        <f t="shared" si="2"/>
        <v>175</v>
      </c>
      <c r="O36" s="96">
        <v>323</v>
      </c>
      <c r="P36" s="94">
        <v>51</v>
      </c>
      <c r="Q36" s="94">
        <v>1</v>
      </c>
      <c r="R36" s="96">
        <f t="shared" si="3"/>
        <v>375</v>
      </c>
      <c r="S36" s="94">
        <v>884</v>
      </c>
      <c r="T36" s="94">
        <v>170</v>
      </c>
      <c r="U36" s="94">
        <v>57</v>
      </c>
      <c r="V36" s="94">
        <f t="shared" si="4"/>
        <v>1111</v>
      </c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</row>
    <row r="37" spans="1:85" s="4" customFormat="1" ht="15.75">
      <c r="A37" s="83">
        <v>26</v>
      </c>
      <c r="B37" s="71" t="s">
        <v>45</v>
      </c>
      <c r="C37" s="99">
        <v>530</v>
      </c>
      <c r="D37" s="99">
        <v>76</v>
      </c>
      <c r="E37" s="100">
        <v>3</v>
      </c>
      <c r="F37" s="94">
        <f t="shared" si="0"/>
        <v>609</v>
      </c>
      <c r="G37" s="99">
        <v>1344</v>
      </c>
      <c r="H37" s="100">
        <v>149</v>
      </c>
      <c r="I37" s="100">
        <v>5</v>
      </c>
      <c r="J37" s="96">
        <f t="shared" si="1"/>
        <v>1498</v>
      </c>
      <c r="K37" s="99">
        <v>530</v>
      </c>
      <c r="L37" s="99">
        <v>76</v>
      </c>
      <c r="M37" s="100">
        <v>3</v>
      </c>
      <c r="N37" s="94">
        <f t="shared" si="2"/>
        <v>609</v>
      </c>
      <c r="O37" s="99">
        <v>1344</v>
      </c>
      <c r="P37" s="100">
        <v>149</v>
      </c>
      <c r="Q37" s="100">
        <v>5</v>
      </c>
      <c r="R37" s="96">
        <f t="shared" si="3"/>
        <v>1498</v>
      </c>
      <c r="S37" s="100">
        <v>2534</v>
      </c>
      <c r="T37" s="100">
        <v>150</v>
      </c>
      <c r="U37" s="100">
        <v>47</v>
      </c>
      <c r="V37" s="94">
        <f t="shared" si="4"/>
        <v>2731</v>
      </c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</row>
    <row r="38" spans="1:85" s="3" customFormat="1" ht="15.75">
      <c r="A38" s="83">
        <v>27</v>
      </c>
      <c r="B38" s="71" t="s">
        <v>46</v>
      </c>
      <c r="C38" s="99"/>
      <c r="D38" s="96"/>
      <c r="E38" s="94">
        <v>5</v>
      </c>
      <c r="F38" s="94">
        <f t="shared" si="0"/>
        <v>5</v>
      </c>
      <c r="G38" s="96"/>
      <c r="H38" s="94">
        <v>142</v>
      </c>
      <c r="I38" s="94">
        <v>16</v>
      </c>
      <c r="J38" s="96">
        <f t="shared" si="1"/>
        <v>158</v>
      </c>
      <c r="K38" s="96"/>
      <c r="L38" s="96"/>
      <c r="M38" s="94">
        <v>4</v>
      </c>
      <c r="N38" s="94">
        <f t="shared" si="2"/>
        <v>4</v>
      </c>
      <c r="O38" s="96"/>
      <c r="P38" s="94">
        <v>142</v>
      </c>
      <c r="Q38" s="94">
        <v>16</v>
      </c>
      <c r="R38" s="96">
        <f t="shared" si="3"/>
        <v>158</v>
      </c>
      <c r="S38" s="86"/>
      <c r="T38" s="94">
        <v>293</v>
      </c>
      <c r="U38" s="94">
        <v>56</v>
      </c>
      <c r="V38" s="94">
        <f t="shared" si="4"/>
        <v>349</v>
      </c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</row>
    <row r="39" spans="1:85" s="3" customFormat="1" ht="15.75">
      <c r="A39" s="83">
        <v>28</v>
      </c>
      <c r="B39" s="71" t="s">
        <v>47</v>
      </c>
      <c r="C39" s="96">
        <v>0</v>
      </c>
      <c r="D39" s="96">
        <v>8</v>
      </c>
      <c r="E39" s="94">
        <v>5</v>
      </c>
      <c r="F39" s="94">
        <f t="shared" si="0"/>
        <v>13</v>
      </c>
      <c r="G39" s="96">
        <v>0</v>
      </c>
      <c r="H39" s="94">
        <v>10</v>
      </c>
      <c r="I39" s="94">
        <v>0</v>
      </c>
      <c r="J39" s="96">
        <f t="shared" si="1"/>
        <v>10</v>
      </c>
      <c r="K39" s="96">
        <v>0</v>
      </c>
      <c r="L39" s="96">
        <v>8</v>
      </c>
      <c r="M39" s="94">
        <v>5</v>
      </c>
      <c r="N39" s="94">
        <f t="shared" si="2"/>
        <v>13</v>
      </c>
      <c r="O39" s="96">
        <v>0</v>
      </c>
      <c r="P39" s="94">
        <v>0</v>
      </c>
      <c r="Q39" s="94">
        <v>0</v>
      </c>
      <c r="R39" s="96">
        <v>0</v>
      </c>
      <c r="S39" s="94">
        <v>450</v>
      </c>
      <c r="T39" s="94">
        <v>124</v>
      </c>
      <c r="U39" s="94">
        <v>62</v>
      </c>
      <c r="V39" s="94">
        <f t="shared" si="4"/>
        <v>636</v>
      </c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</row>
    <row r="40" spans="1:85" s="24" customFormat="1" ht="15.75">
      <c r="A40" s="83">
        <v>29</v>
      </c>
      <c r="B40" s="71" t="s">
        <v>48</v>
      </c>
      <c r="C40" s="99">
        <v>82</v>
      </c>
      <c r="D40" s="99">
        <v>13</v>
      </c>
      <c r="E40" s="100">
        <v>4</v>
      </c>
      <c r="F40" s="94">
        <f t="shared" si="0"/>
        <v>99</v>
      </c>
      <c r="G40" s="99">
        <v>393</v>
      </c>
      <c r="H40" s="100">
        <v>71</v>
      </c>
      <c r="I40" s="100">
        <v>2</v>
      </c>
      <c r="J40" s="96">
        <f t="shared" si="1"/>
        <v>466</v>
      </c>
      <c r="K40" s="99">
        <v>82</v>
      </c>
      <c r="L40" s="99">
        <v>13</v>
      </c>
      <c r="M40" s="100">
        <v>4</v>
      </c>
      <c r="N40" s="94">
        <f t="shared" si="2"/>
        <v>99</v>
      </c>
      <c r="O40" s="99">
        <v>393</v>
      </c>
      <c r="P40" s="100">
        <v>71</v>
      </c>
      <c r="Q40" s="100">
        <v>2</v>
      </c>
      <c r="R40" s="96">
        <f t="shared" si="3"/>
        <v>466</v>
      </c>
      <c r="S40" s="100"/>
      <c r="T40" s="100">
        <v>171</v>
      </c>
      <c r="U40" s="100">
        <v>70</v>
      </c>
      <c r="V40" s="94">
        <f t="shared" si="4"/>
        <v>241</v>
      </c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</row>
    <row r="41" spans="1:85" s="50" customFormat="1" ht="15.75">
      <c r="A41" s="84">
        <v>30</v>
      </c>
      <c r="B41" s="85" t="s">
        <v>49</v>
      </c>
      <c r="C41" s="99">
        <v>46</v>
      </c>
      <c r="D41" s="99">
        <v>9</v>
      </c>
      <c r="E41" s="99">
        <v>0</v>
      </c>
      <c r="F41" s="96">
        <f t="shared" si="0"/>
        <v>55</v>
      </c>
      <c r="G41" s="99">
        <v>18</v>
      </c>
      <c r="H41" s="99">
        <v>22</v>
      </c>
      <c r="I41" s="99">
        <v>59</v>
      </c>
      <c r="J41" s="96">
        <f t="shared" si="1"/>
        <v>99</v>
      </c>
      <c r="K41" s="99">
        <v>46</v>
      </c>
      <c r="L41" s="99">
        <v>9</v>
      </c>
      <c r="M41" s="99">
        <v>0</v>
      </c>
      <c r="N41" s="96">
        <f t="shared" si="2"/>
        <v>55</v>
      </c>
      <c r="O41" s="99">
        <v>17</v>
      </c>
      <c r="P41" s="99">
        <v>22</v>
      </c>
      <c r="Q41" s="99">
        <v>0</v>
      </c>
      <c r="R41" s="96">
        <f t="shared" si="3"/>
        <v>39</v>
      </c>
      <c r="S41" s="99">
        <v>50</v>
      </c>
      <c r="T41" s="99">
        <v>38</v>
      </c>
      <c r="U41" s="99">
        <v>0</v>
      </c>
      <c r="V41" s="96">
        <f t="shared" si="4"/>
        <v>88</v>
      </c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</row>
    <row r="42" spans="1:85" s="4" customFormat="1" ht="15.75">
      <c r="A42" s="83">
        <v>31</v>
      </c>
      <c r="B42" s="71" t="s">
        <v>120</v>
      </c>
      <c r="C42" s="99"/>
      <c r="D42" s="99">
        <v>11</v>
      </c>
      <c r="E42" s="100">
        <v>5</v>
      </c>
      <c r="F42" s="94">
        <f t="shared" si="0"/>
        <v>16</v>
      </c>
      <c r="G42" s="99"/>
      <c r="H42" s="100">
        <v>45</v>
      </c>
      <c r="I42" s="100">
        <v>97</v>
      </c>
      <c r="J42" s="96">
        <f t="shared" si="1"/>
        <v>142</v>
      </c>
      <c r="K42" s="99"/>
      <c r="L42" s="99">
        <v>3</v>
      </c>
      <c r="M42" s="100">
        <v>2</v>
      </c>
      <c r="N42" s="94">
        <f t="shared" si="2"/>
        <v>5</v>
      </c>
      <c r="O42" s="99"/>
      <c r="P42" s="100">
        <v>32</v>
      </c>
      <c r="Q42" s="100">
        <v>48</v>
      </c>
      <c r="R42" s="96">
        <f t="shared" si="3"/>
        <v>80</v>
      </c>
      <c r="S42" s="100"/>
      <c r="T42" s="100">
        <v>309</v>
      </c>
      <c r="U42" s="100">
        <v>103</v>
      </c>
      <c r="V42" s="94">
        <f t="shared" si="4"/>
        <v>412</v>
      </c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</row>
    <row r="43" spans="1:85" s="3" customFormat="1" ht="15.75">
      <c r="A43" s="83">
        <v>32</v>
      </c>
      <c r="B43" s="71" t="s">
        <v>50</v>
      </c>
      <c r="C43" s="96">
        <v>25</v>
      </c>
      <c r="D43" s="96">
        <v>5</v>
      </c>
      <c r="E43" s="94">
        <v>0</v>
      </c>
      <c r="F43" s="94">
        <f t="shared" si="0"/>
        <v>30</v>
      </c>
      <c r="G43" s="96">
        <v>9</v>
      </c>
      <c r="H43" s="94">
        <v>14</v>
      </c>
      <c r="I43" s="94">
        <v>2</v>
      </c>
      <c r="J43" s="96">
        <f t="shared" si="1"/>
        <v>25</v>
      </c>
      <c r="K43" s="96">
        <v>25</v>
      </c>
      <c r="L43" s="96">
        <v>5</v>
      </c>
      <c r="M43" s="94">
        <v>0</v>
      </c>
      <c r="N43" s="94">
        <f t="shared" si="2"/>
        <v>30</v>
      </c>
      <c r="O43" s="96">
        <v>9</v>
      </c>
      <c r="P43" s="94">
        <v>14</v>
      </c>
      <c r="Q43" s="94">
        <v>2</v>
      </c>
      <c r="R43" s="96">
        <f t="shared" si="3"/>
        <v>25</v>
      </c>
      <c r="S43" s="94">
        <v>0</v>
      </c>
      <c r="T43" s="94">
        <v>106</v>
      </c>
      <c r="U43" s="94">
        <v>131</v>
      </c>
      <c r="V43" s="94">
        <f t="shared" si="4"/>
        <v>237</v>
      </c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</row>
    <row r="44" spans="1:85" s="3" customFormat="1" ht="15.75">
      <c r="A44" s="83">
        <v>33</v>
      </c>
      <c r="B44" s="71" t="s">
        <v>51</v>
      </c>
      <c r="C44" s="99">
        <v>250</v>
      </c>
      <c r="D44" s="99">
        <v>26</v>
      </c>
      <c r="E44" s="100">
        <v>0</v>
      </c>
      <c r="F44" s="94">
        <f t="shared" si="0"/>
        <v>276</v>
      </c>
      <c r="G44" s="99">
        <v>44</v>
      </c>
      <c r="H44" s="100">
        <v>11</v>
      </c>
      <c r="I44" s="100">
        <v>2</v>
      </c>
      <c r="J44" s="96">
        <f t="shared" si="1"/>
        <v>57</v>
      </c>
      <c r="K44" s="99">
        <v>162</v>
      </c>
      <c r="L44" s="99">
        <v>26</v>
      </c>
      <c r="M44" s="100">
        <v>0</v>
      </c>
      <c r="N44" s="94">
        <f t="shared" si="2"/>
        <v>188</v>
      </c>
      <c r="O44" s="99">
        <v>44</v>
      </c>
      <c r="P44" s="100">
        <v>11</v>
      </c>
      <c r="Q44" s="100">
        <v>2</v>
      </c>
      <c r="R44" s="96">
        <f t="shared" si="3"/>
        <v>57</v>
      </c>
      <c r="S44" s="100">
        <v>206</v>
      </c>
      <c r="T44" s="100">
        <v>37</v>
      </c>
      <c r="U44" s="100">
        <v>67</v>
      </c>
      <c r="V44" s="94">
        <f t="shared" si="4"/>
        <v>310</v>
      </c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</row>
    <row r="45" spans="1:85" s="75" customFormat="1" ht="15.75">
      <c r="A45" s="87">
        <v>34</v>
      </c>
      <c r="B45" s="88" t="s">
        <v>52</v>
      </c>
      <c r="C45" s="99">
        <v>39</v>
      </c>
      <c r="D45" s="99">
        <v>25</v>
      </c>
      <c r="E45" s="99">
        <v>8</v>
      </c>
      <c r="F45" s="96">
        <f t="shared" si="0"/>
        <v>72</v>
      </c>
      <c r="G45" s="99">
        <v>57</v>
      </c>
      <c r="H45" s="99">
        <v>31</v>
      </c>
      <c r="I45" s="99">
        <v>2</v>
      </c>
      <c r="J45" s="96">
        <f t="shared" si="1"/>
        <v>90</v>
      </c>
      <c r="K45" s="99">
        <v>23</v>
      </c>
      <c r="L45" s="99">
        <v>14</v>
      </c>
      <c r="M45" s="99">
        <v>8</v>
      </c>
      <c r="N45" s="96">
        <f t="shared" si="2"/>
        <v>45</v>
      </c>
      <c r="O45" s="99">
        <v>32</v>
      </c>
      <c r="P45" s="99">
        <v>25</v>
      </c>
      <c r="Q45" s="99">
        <v>2</v>
      </c>
      <c r="R45" s="96">
        <f t="shared" si="3"/>
        <v>59</v>
      </c>
      <c r="S45" s="99">
        <v>53</v>
      </c>
      <c r="T45" s="99">
        <v>165</v>
      </c>
      <c r="U45" s="99">
        <v>103</v>
      </c>
      <c r="V45" s="96">
        <f t="shared" si="4"/>
        <v>321</v>
      </c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</row>
    <row r="46" spans="1:85" s="3" customFormat="1" ht="15.75">
      <c r="A46" s="83">
        <v>35</v>
      </c>
      <c r="B46" s="71" t="s">
        <v>53</v>
      </c>
      <c r="C46" s="99">
        <v>0</v>
      </c>
      <c r="D46" s="99">
        <v>0</v>
      </c>
      <c r="E46" s="100">
        <v>0</v>
      </c>
      <c r="F46" s="94">
        <f t="shared" si="0"/>
        <v>0</v>
      </c>
      <c r="G46" s="99">
        <v>0</v>
      </c>
      <c r="H46" s="100">
        <v>0</v>
      </c>
      <c r="I46" s="100">
        <v>0</v>
      </c>
      <c r="J46" s="96">
        <f t="shared" si="1"/>
        <v>0</v>
      </c>
      <c r="K46" s="99">
        <v>0</v>
      </c>
      <c r="L46" s="99">
        <v>0</v>
      </c>
      <c r="M46" s="100">
        <v>0</v>
      </c>
      <c r="N46" s="94">
        <f t="shared" si="2"/>
        <v>0</v>
      </c>
      <c r="O46" s="99">
        <v>0</v>
      </c>
      <c r="P46" s="100">
        <v>0</v>
      </c>
      <c r="Q46" s="100">
        <v>0</v>
      </c>
      <c r="R46" s="96">
        <f t="shared" si="3"/>
        <v>0</v>
      </c>
      <c r="S46" s="100">
        <v>0</v>
      </c>
      <c r="T46" s="100">
        <v>265</v>
      </c>
      <c r="U46" s="100">
        <v>120</v>
      </c>
      <c r="V46" s="94">
        <f t="shared" si="4"/>
        <v>385</v>
      </c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</row>
    <row r="47" spans="1:85" s="24" customFormat="1" ht="15.75">
      <c r="A47" s="83">
        <v>36</v>
      </c>
      <c r="B47" s="71" t="s">
        <v>54</v>
      </c>
      <c r="C47" s="96">
        <v>167</v>
      </c>
      <c r="D47" s="96">
        <v>6</v>
      </c>
      <c r="E47" s="94">
        <v>3</v>
      </c>
      <c r="F47" s="94">
        <f t="shared" si="0"/>
        <v>176</v>
      </c>
      <c r="G47" s="96">
        <v>198</v>
      </c>
      <c r="H47" s="94">
        <v>8</v>
      </c>
      <c r="I47" s="94">
        <v>1</v>
      </c>
      <c r="J47" s="96">
        <f t="shared" si="1"/>
        <v>207</v>
      </c>
      <c r="K47" s="96">
        <v>167</v>
      </c>
      <c r="L47" s="96">
        <v>6</v>
      </c>
      <c r="M47" s="94">
        <v>3</v>
      </c>
      <c r="N47" s="94">
        <f t="shared" si="2"/>
        <v>176</v>
      </c>
      <c r="O47" s="96">
        <v>198</v>
      </c>
      <c r="P47" s="94">
        <v>8</v>
      </c>
      <c r="Q47" s="94">
        <v>1</v>
      </c>
      <c r="R47" s="96">
        <f t="shared" si="3"/>
        <v>207</v>
      </c>
      <c r="S47" s="94">
        <v>874</v>
      </c>
      <c r="T47" s="94">
        <v>56</v>
      </c>
      <c r="U47" s="94">
        <v>38</v>
      </c>
      <c r="V47" s="94">
        <f t="shared" si="4"/>
        <v>968</v>
      </c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</row>
    <row r="48" spans="1:85" s="4" customFormat="1" ht="15.75">
      <c r="A48" s="83">
        <v>37</v>
      </c>
      <c r="B48" s="71" t="s">
        <v>55</v>
      </c>
      <c r="C48" s="99">
        <v>0</v>
      </c>
      <c r="D48" s="99">
        <v>0</v>
      </c>
      <c r="E48" s="100">
        <v>2</v>
      </c>
      <c r="F48" s="94">
        <f t="shared" si="0"/>
        <v>2</v>
      </c>
      <c r="G48" s="99">
        <v>0</v>
      </c>
      <c r="H48" s="100">
        <v>0</v>
      </c>
      <c r="I48" s="100">
        <v>2</v>
      </c>
      <c r="J48" s="96">
        <f t="shared" si="1"/>
        <v>2</v>
      </c>
      <c r="K48" s="99">
        <v>0</v>
      </c>
      <c r="L48" s="99">
        <v>0</v>
      </c>
      <c r="M48" s="100">
        <v>2</v>
      </c>
      <c r="N48" s="94">
        <f t="shared" si="2"/>
        <v>2</v>
      </c>
      <c r="O48" s="99">
        <v>0</v>
      </c>
      <c r="P48" s="100">
        <v>0</v>
      </c>
      <c r="Q48" s="100">
        <v>2</v>
      </c>
      <c r="R48" s="96">
        <f t="shared" si="3"/>
        <v>2</v>
      </c>
      <c r="S48" s="100">
        <v>0</v>
      </c>
      <c r="T48" s="100">
        <v>0</v>
      </c>
      <c r="U48" s="100">
        <v>60</v>
      </c>
      <c r="V48" s="94">
        <f t="shared" si="4"/>
        <v>60</v>
      </c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</row>
    <row r="49" spans="1:85" s="4" customFormat="1" ht="15.75">
      <c r="A49" s="83">
        <v>38</v>
      </c>
      <c r="B49" s="71" t="s">
        <v>56</v>
      </c>
      <c r="C49" s="99">
        <v>172</v>
      </c>
      <c r="D49" s="99">
        <v>66</v>
      </c>
      <c r="E49" s="100">
        <v>4</v>
      </c>
      <c r="F49" s="94">
        <f t="shared" si="0"/>
        <v>242</v>
      </c>
      <c r="G49" s="99">
        <v>303</v>
      </c>
      <c r="H49" s="100">
        <v>75</v>
      </c>
      <c r="I49" s="100">
        <v>70</v>
      </c>
      <c r="J49" s="96">
        <f t="shared" si="1"/>
        <v>448</v>
      </c>
      <c r="K49" s="99">
        <v>172</v>
      </c>
      <c r="L49" s="99">
        <v>45</v>
      </c>
      <c r="M49" s="100">
        <v>4</v>
      </c>
      <c r="N49" s="94">
        <f t="shared" si="2"/>
        <v>221</v>
      </c>
      <c r="O49" s="99">
        <v>303</v>
      </c>
      <c r="P49" s="100">
        <v>75</v>
      </c>
      <c r="Q49" s="100">
        <v>42</v>
      </c>
      <c r="R49" s="96">
        <f t="shared" si="3"/>
        <v>420</v>
      </c>
      <c r="S49" s="100">
        <v>445</v>
      </c>
      <c r="T49" s="100">
        <v>247</v>
      </c>
      <c r="U49" s="100">
        <v>126</v>
      </c>
      <c r="V49" s="94">
        <f t="shared" si="4"/>
        <v>818</v>
      </c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</row>
    <row r="50" spans="1:85" s="74" customFormat="1" ht="15.75">
      <c r="A50" s="84">
        <v>39</v>
      </c>
      <c r="B50" s="85" t="s">
        <v>57</v>
      </c>
      <c r="C50" s="99">
        <v>0</v>
      </c>
      <c r="D50" s="99">
        <v>30</v>
      </c>
      <c r="E50" s="99">
        <v>7</v>
      </c>
      <c r="F50" s="96">
        <f t="shared" si="0"/>
        <v>37</v>
      </c>
      <c r="G50" s="99">
        <v>68</v>
      </c>
      <c r="H50" s="99">
        <v>26</v>
      </c>
      <c r="I50" s="99">
        <v>25</v>
      </c>
      <c r="J50" s="96">
        <f t="shared" si="1"/>
        <v>119</v>
      </c>
      <c r="K50" s="99">
        <v>0</v>
      </c>
      <c r="L50" s="99">
        <v>28</v>
      </c>
      <c r="M50" s="99">
        <v>5</v>
      </c>
      <c r="N50" s="96">
        <f t="shared" si="2"/>
        <v>33</v>
      </c>
      <c r="O50" s="99">
        <v>68</v>
      </c>
      <c r="P50" s="99">
        <v>26</v>
      </c>
      <c r="Q50" s="99">
        <v>25</v>
      </c>
      <c r="R50" s="96">
        <f t="shared" si="3"/>
        <v>119</v>
      </c>
      <c r="S50" s="99">
        <v>253</v>
      </c>
      <c r="T50" s="99">
        <v>155</v>
      </c>
      <c r="U50" s="99">
        <v>73</v>
      </c>
      <c r="V50" s="96">
        <f t="shared" si="4"/>
        <v>481</v>
      </c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</row>
    <row r="51" spans="1:85" s="24" customFormat="1" ht="15.75">
      <c r="A51" s="83">
        <v>40</v>
      </c>
      <c r="B51" s="71" t="s">
        <v>58</v>
      </c>
      <c r="C51" s="99">
        <v>458</v>
      </c>
      <c r="D51" s="99">
        <v>71</v>
      </c>
      <c r="E51" s="100">
        <v>35</v>
      </c>
      <c r="F51" s="94">
        <f>C51+E51+D51</f>
        <v>564</v>
      </c>
      <c r="G51" s="99">
        <v>458</v>
      </c>
      <c r="H51" s="100">
        <v>71</v>
      </c>
      <c r="I51" s="100">
        <v>35</v>
      </c>
      <c r="J51" s="96">
        <f t="shared" si="1"/>
        <v>564</v>
      </c>
      <c r="K51" s="99">
        <v>420</v>
      </c>
      <c r="L51" s="99">
        <v>71</v>
      </c>
      <c r="M51" s="100">
        <v>35</v>
      </c>
      <c r="N51" s="94">
        <f t="shared" si="2"/>
        <v>526</v>
      </c>
      <c r="O51" s="99">
        <v>415</v>
      </c>
      <c r="P51" s="100">
        <v>71</v>
      </c>
      <c r="Q51" s="100">
        <v>35</v>
      </c>
      <c r="R51" s="96">
        <v>521</v>
      </c>
      <c r="S51" s="100">
        <v>415</v>
      </c>
      <c r="T51" s="100">
        <v>71</v>
      </c>
      <c r="U51" s="100">
        <v>35</v>
      </c>
      <c r="V51" s="94">
        <f t="shared" si="4"/>
        <v>521</v>
      </c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</row>
    <row r="52" spans="1:85" s="24" customFormat="1" ht="15.75">
      <c r="A52" s="83">
        <v>41</v>
      </c>
      <c r="B52" s="71" t="s">
        <v>59</v>
      </c>
      <c r="C52" s="99"/>
      <c r="D52" s="99">
        <v>106</v>
      </c>
      <c r="E52" s="100">
        <v>5</v>
      </c>
      <c r="F52" s="94">
        <f t="shared" si="0"/>
        <v>111</v>
      </c>
      <c r="G52" s="99"/>
      <c r="H52" s="100">
        <v>639</v>
      </c>
      <c r="I52" s="100">
        <v>156</v>
      </c>
      <c r="J52" s="96">
        <f t="shared" si="1"/>
        <v>795</v>
      </c>
      <c r="K52" s="99"/>
      <c r="L52" s="99">
        <v>98</v>
      </c>
      <c r="M52" s="100">
        <v>5</v>
      </c>
      <c r="N52" s="94">
        <f t="shared" si="2"/>
        <v>103</v>
      </c>
      <c r="O52" s="99"/>
      <c r="P52" s="100">
        <v>631</v>
      </c>
      <c r="Q52" s="100">
        <v>145</v>
      </c>
      <c r="R52" s="96">
        <f t="shared" si="3"/>
        <v>776</v>
      </c>
      <c r="S52" s="100"/>
      <c r="T52" s="100">
        <v>740</v>
      </c>
      <c r="U52" s="100">
        <v>150</v>
      </c>
      <c r="V52" s="94">
        <f t="shared" si="4"/>
        <v>890</v>
      </c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</row>
    <row r="53" spans="1:85" s="4" customFormat="1" ht="15.75">
      <c r="A53" s="83">
        <v>42</v>
      </c>
      <c r="B53" s="71" t="s">
        <v>60</v>
      </c>
      <c r="C53" s="99">
        <v>185</v>
      </c>
      <c r="D53" s="99">
        <v>21</v>
      </c>
      <c r="E53" s="100">
        <v>3</v>
      </c>
      <c r="F53" s="94">
        <f t="shared" si="0"/>
        <v>209</v>
      </c>
      <c r="G53" s="99">
        <v>209</v>
      </c>
      <c r="H53" s="100">
        <v>49</v>
      </c>
      <c r="I53" s="100">
        <v>5</v>
      </c>
      <c r="J53" s="96">
        <f t="shared" si="1"/>
        <v>263</v>
      </c>
      <c r="K53" s="99">
        <v>184</v>
      </c>
      <c r="L53" s="99">
        <v>11</v>
      </c>
      <c r="M53" s="100">
        <v>2</v>
      </c>
      <c r="N53" s="94">
        <f t="shared" si="2"/>
        <v>197</v>
      </c>
      <c r="O53" s="99">
        <v>209</v>
      </c>
      <c r="P53" s="100">
        <v>49</v>
      </c>
      <c r="Q53" s="100">
        <v>5</v>
      </c>
      <c r="R53" s="96">
        <f t="shared" si="3"/>
        <v>263</v>
      </c>
      <c r="S53" s="100">
        <v>364</v>
      </c>
      <c r="T53" s="100">
        <v>70</v>
      </c>
      <c r="U53" s="100">
        <v>45</v>
      </c>
      <c r="V53" s="94">
        <f t="shared" si="4"/>
        <v>479</v>
      </c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</row>
    <row r="54" spans="1:85" s="3" customFormat="1" ht="15.75">
      <c r="A54" s="83">
        <v>43</v>
      </c>
      <c r="B54" s="71" t="s">
        <v>61</v>
      </c>
      <c r="C54" s="96"/>
      <c r="D54" s="96">
        <f>'[1]Sheet1'!$C$11</f>
        <v>28</v>
      </c>
      <c r="E54" s="94">
        <v>9</v>
      </c>
      <c r="F54" s="94">
        <f t="shared" si="0"/>
        <v>37</v>
      </c>
      <c r="G54" s="96"/>
      <c r="H54" s="94"/>
      <c r="I54" s="94"/>
      <c r="J54" s="96">
        <f t="shared" si="1"/>
        <v>0</v>
      </c>
      <c r="K54" s="96"/>
      <c r="L54" s="96">
        <f>D54</f>
        <v>28</v>
      </c>
      <c r="M54" s="94">
        <v>8</v>
      </c>
      <c r="N54" s="94">
        <f t="shared" si="2"/>
        <v>36</v>
      </c>
      <c r="O54" s="96"/>
      <c r="P54" s="94"/>
      <c r="Q54" s="94"/>
      <c r="R54" s="96">
        <f t="shared" si="3"/>
        <v>0</v>
      </c>
      <c r="S54" s="94"/>
      <c r="T54" s="94">
        <f>'[1]Sheet1'!$D$11</f>
        <v>157</v>
      </c>
      <c r="U54" s="94">
        <f>'[1]Sheet1'!$D$10</f>
        <v>129</v>
      </c>
      <c r="V54" s="94">
        <f t="shared" si="4"/>
        <v>286</v>
      </c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</row>
    <row r="55" spans="1:85" s="3" customFormat="1" ht="15.75">
      <c r="A55" s="83">
        <v>44</v>
      </c>
      <c r="B55" s="71" t="s">
        <v>62</v>
      </c>
      <c r="C55" s="99">
        <v>365</v>
      </c>
      <c r="D55" s="99">
        <v>35</v>
      </c>
      <c r="E55" s="100">
        <v>5</v>
      </c>
      <c r="F55" s="94">
        <f t="shared" si="0"/>
        <v>405</v>
      </c>
      <c r="G55" s="99">
        <v>210</v>
      </c>
      <c r="H55" s="100">
        <v>25</v>
      </c>
      <c r="I55" s="100">
        <v>2</v>
      </c>
      <c r="J55" s="96">
        <f t="shared" si="1"/>
        <v>237</v>
      </c>
      <c r="K55" s="99">
        <v>289</v>
      </c>
      <c r="L55" s="99">
        <v>31</v>
      </c>
      <c r="M55" s="100">
        <v>5</v>
      </c>
      <c r="N55" s="94">
        <f t="shared" si="2"/>
        <v>325</v>
      </c>
      <c r="O55" s="99">
        <v>182</v>
      </c>
      <c r="P55" s="100">
        <v>19</v>
      </c>
      <c r="Q55" s="100">
        <v>2</v>
      </c>
      <c r="R55" s="96">
        <f t="shared" si="3"/>
        <v>203</v>
      </c>
      <c r="S55" s="100">
        <v>913</v>
      </c>
      <c r="T55" s="100">
        <v>98</v>
      </c>
      <c r="U55" s="100">
        <v>103</v>
      </c>
      <c r="V55" s="94">
        <f t="shared" si="4"/>
        <v>1114</v>
      </c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</row>
    <row r="56" spans="1:85" s="4" customFormat="1" ht="15.75">
      <c r="A56" s="83">
        <v>45</v>
      </c>
      <c r="B56" s="71" t="s">
        <v>63</v>
      </c>
      <c r="C56" s="99"/>
      <c r="D56" s="99"/>
      <c r="E56" s="100">
        <v>4</v>
      </c>
      <c r="F56" s="94">
        <f t="shared" si="0"/>
        <v>4</v>
      </c>
      <c r="G56" s="99"/>
      <c r="H56" s="100"/>
      <c r="I56" s="100">
        <v>1</v>
      </c>
      <c r="J56" s="96">
        <f t="shared" si="1"/>
        <v>1</v>
      </c>
      <c r="K56" s="99"/>
      <c r="L56" s="99"/>
      <c r="M56" s="100">
        <v>2</v>
      </c>
      <c r="N56" s="94">
        <f t="shared" si="2"/>
        <v>2</v>
      </c>
      <c r="O56" s="99"/>
      <c r="P56" s="100"/>
      <c r="Q56" s="100">
        <v>1</v>
      </c>
      <c r="R56" s="96">
        <f t="shared" si="3"/>
        <v>1</v>
      </c>
      <c r="S56" s="100"/>
      <c r="T56" s="100"/>
      <c r="U56" s="100">
        <v>33</v>
      </c>
      <c r="V56" s="94">
        <f t="shared" si="4"/>
        <v>33</v>
      </c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</row>
    <row r="57" spans="1:85" s="4" customFormat="1" ht="15.75">
      <c r="A57" s="83">
        <v>46</v>
      </c>
      <c r="B57" s="71" t="s">
        <v>64</v>
      </c>
      <c r="C57" s="104"/>
      <c r="D57" s="104">
        <v>17</v>
      </c>
      <c r="E57" s="105">
        <v>4</v>
      </c>
      <c r="F57" s="94">
        <f t="shared" si="0"/>
        <v>21</v>
      </c>
      <c r="G57" s="104"/>
      <c r="H57" s="105">
        <v>13</v>
      </c>
      <c r="I57" s="105"/>
      <c r="J57" s="106">
        <f>G57+H57+I57</f>
        <v>13</v>
      </c>
      <c r="K57" s="104"/>
      <c r="L57" s="104">
        <v>4</v>
      </c>
      <c r="M57" s="105">
        <v>1</v>
      </c>
      <c r="N57" s="107">
        <f>K57+L57+M57</f>
        <v>5</v>
      </c>
      <c r="O57" s="104"/>
      <c r="P57" s="105">
        <v>8</v>
      </c>
      <c r="Q57" s="105"/>
      <c r="R57" s="106">
        <f>O57+Q57+P57</f>
        <v>8</v>
      </c>
      <c r="S57" s="105"/>
      <c r="T57" s="105">
        <v>49</v>
      </c>
      <c r="U57" s="105">
        <v>56</v>
      </c>
      <c r="V57" s="107">
        <f>S57+U57+T57</f>
        <v>105</v>
      </c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</row>
    <row r="58" spans="1:85" s="3" customFormat="1" ht="15.75">
      <c r="A58" s="83">
        <v>47</v>
      </c>
      <c r="B58" s="71" t="s">
        <v>65</v>
      </c>
      <c r="C58" s="99">
        <v>29</v>
      </c>
      <c r="D58" s="99">
        <v>6</v>
      </c>
      <c r="E58" s="100">
        <v>3</v>
      </c>
      <c r="F58" s="94">
        <f t="shared" si="0"/>
        <v>38</v>
      </c>
      <c r="G58" s="99">
        <v>140</v>
      </c>
      <c r="H58" s="100">
        <v>40</v>
      </c>
      <c r="I58" s="100">
        <v>0</v>
      </c>
      <c r="J58" s="96">
        <f t="shared" si="1"/>
        <v>180</v>
      </c>
      <c r="K58" s="99">
        <v>29</v>
      </c>
      <c r="L58" s="99">
        <v>6</v>
      </c>
      <c r="M58" s="100">
        <v>3</v>
      </c>
      <c r="N58" s="94">
        <f t="shared" si="2"/>
        <v>38</v>
      </c>
      <c r="O58" s="99">
        <v>140</v>
      </c>
      <c r="P58" s="100">
        <v>40</v>
      </c>
      <c r="Q58" s="100">
        <v>0</v>
      </c>
      <c r="R58" s="96">
        <f t="shared" si="3"/>
        <v>180</v>
      </c>
      <c r="S58" s="100">
        <v>308</v>
      </c>
      <c r="T58" s="100">
        <v>57</v>
      </c>
      <c r="U58" s="100">
        <v>48</v>
      </c>
      <c r="V58" s="94">
        <f>S58+U58+T58</f>
        <v>413</v>
      </c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</row>
    <row r="59" spans="1:85" s="3" customFormat="1" ht="17.25" customHeight="1">
      <c r="A59" s="83">
        <v>48</v>
      </c>
      <c r="B59" s="70" t="s">
        <v>66</v>
      </c>
      <c r="C59" s="99"/>
      <c r="D59" s="99">
        <v>41</v>
      </c>
      <c r="E59" s="100"/>
      <c r="F59" s="94">
        <f t="shared" si="0"/>
        <v>41</v>
      </c>
      <c r="G59" s="99">
        <v>618</v>
      </c>
      <c r="H59" s="100">
        <v>28</v>
      </c>
      <c r="I59" s="100"/>
      <c r="J59" s="96">
        <f t="shared" si="1"/>
        <v>646</v>
      </c>
      <c r="K59" s="99"/>
      <c r="L59" s="99">
        <v>16</v>
      </c>
      <c r="M59" s="100"/>
      <c r="N59" s="94">
        <f t="shared" si="2"/>
        <v>16</v>
      </c>
      <c r="O59" s="99">
        <v>573</v>
      </c>
      <c r="P59" s="100">
        <v>27</v>
      </c>
      <c r="Q59" s="100"/>
      <c r="R59" s="96">
        <f t="shared" si="3"/>
        <v>600</v>
      </c>
      <c r="S59" s="100">
        <v>722</v>
      </c>
      <c r="T59" s="100">
        <v>112</v>
      </c>
      <c r="U59" s="100">
        <v>55</v>
      </c>
      <c r="V59" s="94">
        <f t="shared" si="4"/>
        <v>889</v>
      </c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</row>
    <row r="60" spans="1:85" s="3" customFormat="1" ht="15.75">
      <c r="A60" s="83">
        <v>49</v>
      </c>
      <c r="B60" s="70" t="s">
        <v>67</v>
      </c>
      <c r="C60" s="99"/>
      <c r="D60" s="99">
        <v>90</v>
      </c>
      <c r="E60" s="100"/>
      <c r="F60" s="94">
        <f t="shared" si="0"/>
        <v>90</v>
      </c>
      <c r="G60" s="99">
        <v>1282</v>
      </c>
      <c r="H60" s="100">
        <v>101</v>
      </c>
      <c r="I60" s="100">
        <v>20</v>
      </c>
      <c r="J60" s="96">
        <f t="shared" si="1"/>
        <v>1403</v>
      </c>
      <c r="K60" s="99"/>
      <c r="L60" s="99">
        <v>80</v>
      </c>
      <c r="M60" s="100"/>
      <c r="N60" s="94">
        <f t="shared" si="2"/>
        <v>80</v>
      </c>
      <c r="O60" s="99">
        <v>1254</v>
      </c>
      <c r="P60" s="100">
        <v>86</v>
      </c>
      <c r="Q60" s="100">
        <v>12</v>
      </c>
      <c r="R60" s="96">
        <f t="shared" si="3"/>
        <v>1352</v>
      </c>
      <c r="S60" s="100">
        <v>513</v>
      </c>
      <c r="T60" s="100">
        <v>311</v>
      </c>
      <c r="U60" s="100">
        <v>34</v>
      </c>
      <c r="V60" s="94">
        <f t="shared" si="4"/>
        <v>858</v>
      </c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</row>
    <row r="61" spans="1:22" ht="15.75">
      <c r="A61" s="83">
        <v>50</v>
      </c>
      <c r="B61" s="71" t="s">
        <v>68</v>
      </c>
      <c r="C61" s="99"/>
      <c r="D61" s="99"/>
      <c r="E61" s="100"/>
      <c r="F61" s="94"/>
      <c r="G61" s="99"/>
      <c r="H61" s="100"/>
      <c r="I61" s="100"/>
      <c r="J61" s="96"/>
      <c r="K61" s="99"/>
      <c r="L61" s="99"/>
      <c r="M61" s="100"/>
      <c r="N61" s="94"/>
      <c r="O61" s="99"/>
      <c r="P61" s="100"/>
      <c r="Q61" s="100"/>
      <c r="R61" s="96"/>
      <c r="S61" s="100"/>
      <c r="T61" s="100"/>
      <c r="U61" s="100">
        <v>67</v>
      </c>
      <c r="V61" s="94">
        <f t="shared" si="4"/>
        <v>67</v>
      </c>
    </row>
    <row r="62" spans="1:85" s="3" customFormat="1" ht="15.75">
      <c r="A62" s="83">
        <v>51</v>
      </c>
      <c r="B62" s="71" t="s">
        <v>69</v>
      </c>
      <c r="C62" s="99">
        <v>51</v>
      </c>
      <c r="D62" s="99">
        <v>17</v>
      </c>
      <c r="E62" s="100">
        <v>3</v>
      </c>
      <c r="F62" s="94">
        <f t="shared" si="0"/>
        <v>71</v>
      </c>
      <c r="G62" s="99">
        <v>51</v>
      </c>
      <c r="H62" s="100">
        <v>17</v>
      </c>
      <c r="I62" s="100">
        <v>61</v>
      </c>
      <c r="J62" s="96">
        <f t="shared" si="1"/>
        <v>129</v>
      </c>
      <c r="K62" s="99">
        <v>51</v>
      </c>
      <c r="L62" s="99">
        <v>17</v>
      </c>
      <c r="M62" s="100">
        <v>2</v>
      </c>
      <c r="N62" s="94">
        <f t="shared" si="2"/>
        <v>70</v>
      </c>
      <c r="O62" s="99">
        <v>51</v>
      </c>
      <c r="P62" s="100">
        <v>17</v>
      </c>
      <c r="Q62" s="100">
        <v>61</v>
      </c>
      <c r="R62" s="96">
        <f t="shared" si="3"/>
        <v>129</v>
      </c>
      <c r="S62" s="100"/>
      <c r="T62" s="100">
        <v>86</v>
      </c>
      <c r="U62" s="100">
        <v>72</v>
      </c>
      <c r="V62" s="94">
        <f t="shared" si="4"/>
        <v>158</v>
      </c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</row>
    <row r="63" spans="1:85" s="4" customFormat="1" ht="15.75">
      <c r="A63" s="83">
        <v>52</v>
      </c>
      <c r="B63" s="71" t="s">
        <v>70</v>
      </c>
      <c r="C63" s="99"/>
      <c r="D63" s="99">
        <v>5</v>
      </c>
      <c r="E63" s="100">
        <v>2</v>
      </c>
      <c r="F63" s="94">
        <f t="shared" si="0"/>
        <v>7</v>
      </c>
      <c r="G63" s="99"/>
      <c r="H63" s="100"/>
      <c r="I63" s="100"/>
      <c r="J63" s="96">
        <f t="shared" si="1"/>
        <v>0</v>
      </c>
      <c r="K63" s="99"/>
      <c r="L63" s="99">
        <v>5</v>
      </c>
      <c r="M63" s="100">
        <v>2</v>
      </c>
      <c r="N63" s="94">
        <f t="shared" si="2"/>
        <v>7</v>
      </c>
      <c r="O63" s="99"/>
      <c r="P63" s="100"/>
      <c r="Q63" s="100"/>
      <c r="R63" s="96">
        <f t="shared" si="3"/>
        <v>0</v>
      </c>
      <c r="S63" s="100"/>
      <c r="T63" s="100"/>
      <c r="U63" s="100">
        <v>48</v>
      </c>
      <c r="V63" s="94">
        <f t="shared" si="4"/>
        <v>48</v>
      </c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</row>
    <row r="64" spans="1:85" s="3" customFormat="1" ht="15.75">
      <c r="A64" s="83">
        <v>53</v>
      </c>
      <c r="B64" s="71" t="s">
        <v>71</v>
      </c>
      <c r="C64" s="99"/>
      <c r="D64" s="99">
        <v>12</v>
      </c>
      <c r="E64" s="100"/>
      <c r="F64" s="94">
        <f t="shared" si="0"/>
        <v>12</v>
      </c>
      <c r="G64" s="99">
        <v>118</v>
      </c>
      <c r="H64" s="100">
        <v>53</v>
      </c>
      <c r="I64" s="100">
        <v>1</v>
      </c>
      <c r="J64" s="96">
        <f t="shared" si="1"/>
        <v>172</v>
      </c>
      <c r="K64" s="99"/>
      <c r="L64" s="99">
        <v>12</v>
      </c>
      <c r="M64" s="100"/>
      <c r="N64" s="94">
        <f t="shared" si="2"/>
        <v>12</v>
      </c>
      <c r="O64" s="99">
        <v>118</v>
      </c>
      <c r="P64" s="100">
        <v>53</v>
      </c>
      <c r="Q64" s="100">
        <v>1</v>
      </c>
      <c r="R64" s="96">
        <f t="shared" si="3"/>
        <v>172</v>
      </c>
      <c r="S64" s="100">
        <v>20</v>
      </c>
      <c r="T64" s="100">
        <v>77</v>
      </c>
      <c r="U64" s="100">
        <v>99</v>
      </c>
      <c r="V64" s="94">
        <f t="shared" si="4"/>
        <v>196</v>
      </c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</row>
    <row r="65" spans="1:85" s="3" customFormat="1" ht="15.75">
      <c r="A65" s="83">
        <v>54</v>
      </c>
      <c r="B65" s="71" t="s">
        <v>72</v>
      </c>
      <c r="C65" s="99">
        <v>15</v>
      </c>
      <c r="D65" s="99">
        <v>2</v>
      </c>
      <c r="E65" s="100">
        <v>1</v>
      </c>
      <c r="F65" s="94">
        <f t="shared" si="0"/>
        <v>18</v>
      </c>
      <c r="G65" s="99">
        <v>502</v>
      </c>
      <c r="H65" s="100">
        <v>39</v>
      </c>
      <c r="I65" s="100">
        <v>22</v>
      </c>
      <c r="J65" s="96">
        <f t="shared" si="1"/>
        <v>563</v>
      </c>
      <c r="K65" s="99">
        <v>15</v>
      </c>
      <c r="L65" s="99">
        <v>2</v>
      </c>
      <c r="M65" s="100">
        <v>1</v>
      </c>
      <c r="N65" s="94">
        <f t="shared" si="2"/>
        <v>18</v>
      </c>
      <c r="O65" s="99">
        <v>502</v>
      </c>
      <c r="P65" s="100">
        <v>39</v>
      </c>
      <c r="Q65" s="100">
        <v>22</v>
      </c>
      <c r="R65" s="96">
        <f t="shared" si="3"/>
        <v>563</v>
      </c>
      <c r="S65" s="100">
        <v>502</v>
      </c>
      <c r="T65" s="100">
        <v>39</v>
      </c>
      <c r="U65" s="100">
        <v>22</v>
      </c>
      <c r="V65" s="94">
        <f t="shared" si="4"/>
        <v>563</v>
      </c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</row>
    <row r="66" spans="1:85" s="3" customFormat="1" ht="15.75">
      <c r="A66" s="83">
        <v>55</v>
      </c>
      <c r="B66" s="71" t="s">
        <v>73</v>
      </c>
      <c r="C66" s="99">
        <v>0</v>
      </c>
      <c r="D66" s="99">
        <v>27</v>
      </c>
      <c r="E66" s="100">
        <v>5</v>
      </c>
      <c r="F66" s="94">
        <f t="shared" si="0"/>
        <v>32</v>
      </c>
      <c r="G66" s="99">
        <v>0</v>
      </c>
      <c r="H66" s="100">
        <v>45</v>
      </c>
      <c r="I66" s="100">
        <v>22</v>
      </c>
      <c r="J66" s="96">
        <f t="shared" si="1"/>
        <v>67</v>
      </c>
      <c r="K66" s="99">
        <v>0</v>
      </c>
      <c r="L66" s="99">
        <v>22</v>
      </c>
      <c r="M66" s="100">
        <v>4</v>
      </c>
      <c r="N66" s="94">
        <f t="shared" si="2"/>
        <v>26</v>
      </c>
      <c r="O66" s="99">
        <v>0</v>
      </c>
      <c r="P66" s="100">
        <v>43</v>
      </c>
      <c r="Q66" s="100">
        <v>19</v>
      </c>
      <c r="R66" s="96">
        <f t="shared" si="3"/>
        <v>62</v>
      </c>
      <c r="S66" s="100">
        <v>0</v>
      </c>
      <c r="T66" s="100">
        <v>108</v>
      </c>
      <c r="U66" s="100">
        <v>31</v>
      </c>
      <c r="V66" s="94">
        <f t="shared" si="4"/>
        <v>139</v>
      </c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</row>
    <row r="67" spans="1:85" s="4" customFormat="1" ht="15.75" customHeight="1">
      <c r="A67" s="83">
        <v>56</v>
      </c>
      <c r="B67" s="71" t="s">
        <v>74</v>
      </c>
      <c r="C67" s="96">
        <v>289</v>
      </c>
      <c r="D67" s="96">
        <v>91</v>
      </c>
      <c r="E67" s="94">
        <v>5</v>
      </c>
      <c r="F67" s="94">
        <f t="shared" si="0"/>
        <v>385</v>
      </c>
      <c r="G67" s="96">
        <v>184</v>
      </c>
      <c r="H67" s="94">
        <v>106</v>
      </c>
      <c r="I67" s="94">
        <v>0</v>
      </c>
      <c r="J67" s="96">
        <f t="shared" si="1"/>
        <v>290</v>
      </c>
      <c r="K67" s="96">
        <v>288</v>
      </c>
      <c r="L67" s="96">
        <v>91</v>
      </c>
      <c r="M67" s="94">
        <v>5</v>
      </c>
      <c r="N67" s="94">
        <f t="shared" si="2"/>
        <v>384</v>
      </c>
      <c r="O67" s="96">
        <v>184</v>
      </c>
      <c r="P67" s="94">
        <v>105</v>
      </c>
      <c r="Q67" s="94">
        <v>0</v>
      </c>
      <c r="R67" s="96">
        <f t="shared" si="3"/>
        <v>289</v>
      </c>
      <c r="S67" s="94">
        <v>468</v>
      </c>
      <c r="T67" s="94">
        <v>913</v>
      </c>
      <c r="U67" s="94">
        <v>81</v>
      </c>
      <c r="V67" s="94">
        <f t="shared" si="4"/>
        <v>1462</v>
      </c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</row>
    <row r="68" spans="1:85" s="3" customFormat="1" ht="15.75">
      <c r="A68" s="83">
        <v>57</v>
      </c>
      <c r="B68" s="71" t="s">
        <v>75</v>
      </c>
      <c r="C68" s="99">
        <v>945</v>
      </c>
      <c r="D68" s="99">
        <v>1318</v>
      </c>
      <c r="E68" s="100">
        <v>2</v>
      </c>
      <c r="F68" s="94">
        <f t="shared" si="0"/>
        <v>2265</v>
      </c>
      <c r="G68" s="99">
        <v>3359</v>
      </c>
      <c r="H68" s="100">
        <v>717</v>
      </c>
      <c r="I68" s="100">
        <v>3</v>
      </c>
      <c r="J68" s="96">
        <f t="shared" si="1"/>
        <v>4079</v>
      </c>
      <c r="K68" s="99">
        <v>670</v>
      </c>
      <c r="L68" s="99">
        <v>1304</v>
      </c>
      <c r="M68" s="100"/>
      <c r="N68" s="94">
        <f t="shared" si="2"/>
        <v>1974</v>
      </c>
      <c r="O68" s="99">
        <v>3336</v>
      </c>
      <c r="P68" s="100">
        <v>636</v>
      </c>
      <c r="Q68" s="100">
        <v>2</v>
      </c>
      <c r="R68" s="96">
        <f t="shared" si="3"/>
        <v>3974</v>
      </c>
      <c r="S68" s="100"/>
      <c r="T68" s="100"/>
      <c r="U68" s="100"/>
      <c r="V68" s="94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</row>
    <row r="69" spans="1:85" s="3" customFormat="1" ht="15.75">
      <c r="A69" s="83">
        <v>58</v>
      </c>
      <c r="B69" s="71" t="s">
        <v>76</v>
      </c>
      <c r="C69" s="99">
        <v>12</v>
      </c>
      <c r="D69" s="99">
        <v>3</v>
      </c>
      <c r="E69" s="100">
        <v>3</v>
      </c>
      <c r="F69" s="94">
        <f t="shared" si="0"/>
        <v>18</v>
      </c>
      <c r="G69" s="99">
        <v>202</v>
      </c>
      <c r="H69" s="100">
        <v>18</v>
      </c>
      <c r="I69" s="100">
        <v>0</v>
      </c>
      <c r="J69" s="96">
        <f t="shared" si="1"/>
        <v>220</v>
      </c>
      <c r="K69" s="99">
        <v>12</v>
      </c>
      <c r="L69" s="99">
        <v>3</v>
      </c>
      <c r="M69" s="100">
        <v>2</v>
      </c>
      <c r="N69" s="94">
        <f t="shared" si="2"/>
        <v>17</v>
      </c>
      <c r="O69" s="99">
        <v>202</v>
      </c>
      <c r="P69" s="100">
        <v>18</v>
      </c>
      <c r="Q69" s="100">
        <v>0</v>
      </c>
      <c r="R69" s="96">
        <f t="shared" si="3"/>
        <v>220</v>
      </c>
      <c r="S69" s="100">
        <v>755</v>
      </c>
      <c r="T69" s="100">
        <v>89</v>
      </c>
      <c r="U69" s="100">
        <v>37</v>
      </c>
      <c r="V69" s="94">
        <f t="shared" si="4"/>
        <v>881</v>
      </c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</row>
    <row r="70" spans="1:85" s="3" customFormat="1" ht="15.75">
      <c r="A70" s="83">
        <v>59</v>
      </c>
      <c r="B70" s="71" t="s">
        <v>77</v>
      </c>
      <c r="C70" s="99"/>
      <c r="D70" s="99"/>
      <c r="E70" s="100">
        <v>2</v>
      </c>
      <c r="F70" s="94">
        <f t="shared" si="0"/>
        <v>2</v>
      </c>
      <c r="G70" s="99"/>
      <c r="H70" s="100"/>
      <c r="I70" s="100"/>
      <c r="J70" s="96">
        <f t="shared" si="1"/>
        <v>0</v>
      </c>
      <c r="K70" s="99"/>
      <c r="L70" s="99"/>
      <c r="M70" s="100">
        <v>2</v>
      </c>
      <c r="N70" s="94">
        <f t="shared" si="2"/>
        <v>2</v>
      </c>
      <c r="O70" s="99"/>
      <c r="P70" s="100"/>
      <c r="Q70" s="100"/>
      <c r="R70" s="96">
        <f t="shared" si="3"/>
        <v>0</v>
      </c>
      <c r="S70" s="100"/>
      <c r="T70" s="100">
        <v>8</v>
      </c>
      <c r="U70" s="100"/>
      <c r="V70" s="94">
        <f t="shared" si="4"/>
        <v>8</v>
      </c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</row>
    <row r="71" spans="1:85" s="3" customFormat="1" ht="15.75">
      <c r="A71" s="83">
        <v>60</v>
      </c>
      <c r="B71" s="71" t="s">
        <v>78</v>
      </c>
      <c r="C71" s="99"/>
      <c r="D71" s="99"/>
      <c r="E71" s="100">
        <v>3</v>
      </c>
      <c r="F71" s="94">
        <f t="shared" si="0"/>
        <v>3</v>
      </c>
      <c r="G71" s="99"/>
      <c r="H71" s="100"/>
      <c r="I71" s="100"/>
      <c r="J71" s="96">
        <f t="shared" si="1"/>
        <v>0</v>
      </c>
      <c r="K71" s="99"/>
      <c r="L71" s="99"/>
      <c r="M71" s="100">
        <v>1</v>
      </c>
      <c r="N71" s="94">
        <f t="shared" si="2"/>
        <v>1</v>
      </c>
      <c r="O71" s="99"/>
      <c r="P71" s="100"/>
      <c r="Q71" s="100"/>
      <c r="R71" s="96">
        <f t="shared" si="3"/>
        <v>0</v>
      </c>
      <c r="S71" s="100"/>
      <c r="T71" s="100">
        <v>14</v>
      </c>
      <c r="U71" s="100">
        <v>44</v>
      </c>
      <c r="V71" s="94">
        <f t="shared" si="4"/>
        <v>58</v>
      </c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</row>
    <row r="72" spans="1:85" s="3" customFormat="1" ht="15.75">
      <c r="A72" s="83">
        <v>61</v>
      </c>
      <c r="B72" s="71" t="s">
        <v>79</v>
      </c>
      <c r="C72" s="99"/>
      <c r="D72" s="99"/>
      <c r="E72" s="100">
        <v>8</v>
      </c>
      <c r="F72" s="94">
        <f t="shared" si="0"/>
        <v>8</v>
      </c>
      <c r="G72" s="99"/>
      <c r="H72" s="100"/>
      <c r="I72" s="100"/>
      <c r="J72" s="96">
        <f t="shared" si="1"/>
        <v>0</v>
      </c>
      <c r="K72" s="99"/>
      <c r="L72" s="99"/>
      <c r="M72" s="100">
        <v>5</v>
      </c>
      <c r="N72" s="94">
        <f t="shared" si="2"/>
        <v>5</v>
      </c>
      <c r="O72" s="99"/>
      <c r="P72" s="100"/>
      <c r="Q72" s="100"/>
      <c r="R72" s="96">
        <f t="shared" si="3"/>
        <v>0</v>
      </c>
      <c r="S72" s="100"/>
      <c r="T72" s="100">
        <v>19</v>
      </c>
      <c r="U72" s="100">
        <v>24</v>
      </c>
      <c r="V72" s="94">
        <f t="shared" si="4"/>
        <v>43</v>
      </c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</row>
    <row r="73" spans="1:85" s="3" customFormat="1" ht="15.75">
      <c r="A73" s="83">
        <v>62</v>
      </c>
      <c r="B73" s="71" t="s">
        <v>80</v>
      </c>
      <c r="C73" s="99">
        <v>42</v>
      </c>
      <c r="D73" s="99">
        <v>12</v>
      </c>
      <c r="E73" s="100">
        <v>3</v>
      </c>
      <c r="F73" s="94">
        <f t="shared" si="0"/>
        <v>57</v>
      </c>
      <c r="G73" s="99">
        <v>303</v>
      </c>
      <c r="H73" s="100">
        <v>33</v>
      </c>
      <c r="I73" s="100">
        <v>82</v>
      </c>
      <c r="J73" s="96">
        <f t="shared" si="1"/>
        <v>418</v>
      </c>
      <c r="K73" s="99">
        <v>42</v>
      </c>
      <c r="L73" s="99">
        <v>1</v>
      </c>
      <c r="M73" s="100">
        <v>3</v>
      </c>
      <c r="N73" s="94">
        <f t="shared" si="2"/>
        <v>46</v>
      </c>
      <c r="O73" s="99">
        <v>223</v>
      </c>
      <c r="P73" s="100">
        <v>29</v>
      </c>
      <c r="Q73" s="100">
        <v>82</v>
      </c>
      <c r="R73" s="96">
        <f t="shared" si="3"/>
        <v>334</v>
      </c>
      <c r="S73" s="100">
        <v>265</v>
      </c>
      <c r="T73" s="100">
        <v>30</v>
      </c>
      <c r="U73" s="100">
        <v>85</v>
      </c>
      <c r="V73" s="94">
        <f t="shared" si="4"/>
        <v>380</v>
      </c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</row>
    <row r="74" spans="1:85" s="3" customFormat="1" ht="15.75">
      <c r="A74" s="83">
        <v>63</v>
      </c>
      <c r="B74" s="71" t="s">
        <v>81</v>
      </c>
      <c r="C74" s="99">
        <v>14</v>
      </c>
      <c r="D74" s="99">
        <v>5</v>
      </c>
      <c r="E74" s="100">
        <v>9</v>
      </c>
      <c r="F74" s="94">
        <f t="shared" si="0"/>
        <v>28</v>
      </c>
      <c r="G74" s="99"/>
      <c r="H74" s="100">
        <v>8</v>
      </c>
      <c r="I74" s="100"/>
      <c r="J74" s="96">
        <f t="shared" si="1"/>
        <v>8</v>
      </c>
      <c r="K74" s="99">
        <v>14</v>
      </c>
      <c r="L74" s="99">
        <v>5</v>
      </c>
      <c r="M74" s="100">
        <v>6</v>
      </c>
      <c r="N74" s="94">
        <f t="shared" si="2"/>
        <v>25</v>
      </c>
      <c r="O74" s="99"/>
      <c r="P74" s="100">
        <v>8</v>
      </c>
      <c r="Q74" s="100"/>
      <c r="R74" s="96">
        <f t="shared" si="3"/>
        <v>8</v>
      </c>
      <c r="S74" s="100">
        <v>14</v>
      </c>
      <c r="T74" s="100">
        <v>13</v>
      </c>
      <c r="U74" s="100">
        <v>42</v>
      </c>
      <c r="V74" s="94">
        <f t="shared" si="4"/>
        <v>69</v>
      </c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</row>
    <row r="75" spans="1:85" s="12" customFormat="1" ht="18.75" customHeight="1">
      <c r="A75" s="109" t="s">
        <v>111</v>
      </c>
      <c r="B75" s="109"/>
      <c r="C75" s="89">
        <f>SUM(C12:C74)</f>
        <v>5787</v>
      </c>
      <c r="D75" s="89">
        <f aca="true" t="shared" si="5" ref="D75:O75">SUM(D12:D74)</f>
        <v>2673</v>
      </c>
      <c r="E75" s="90">
        <f t="shared" si="5"/>
        <v>265</v>
      </c>
      <c r="F75" s="90">
        <f t="shared" si="5"/>
        <v>8725</v>
      </c>
      <c r="G75" s="89">
        <f t="shared" si="5"/>
        <v>12191</v>
      </c>
      <c r="H75" s="90">
        <f t="shared" si="5"/>
        <v>3287</v>
      </c>
      <c r="I75" s="90">
        <f t="shared" si="5"/>
        <v>1052</v>
      </c>
      <c r="J75" s="89">
        <f t="shared" si="5"/>
        <v>16530</v>
      </c>
      <c r="K75" s="89">
        <f t="shared" si="5"/>
        <v>4760</v>
      </c>
      <c r="L75" s="89">
        <f t="shared" si="5"/>
        <v>2481</v>
      </c>
      <c r="M75" s="90">
        <f t="shared" si="5"/>
        <v>220</v>
      </c>
      <c r="N75" s="90">
        <f t="shared" si="5"/>
        <v>7461</v>
      </c>
      <c r="O75" s="89">
        <f t="shared" si="5"/>
        <v>11763</v>
      </c>
      <c r="P75" s="90">
        <f aca="true" t="shared" si="6" ref="P75:V75">SUM(P12:P74)</f>
        <v>3095</v>
      </c>
      <c r="Q75" s="90">
        <f t="shared" si="6"/>
        <v>791</v>
      </c>
      <c r="R75" s="89">
        <f t="shared" si="6"/>
        <v>15650</v>
      </c>
      <c r="S75" s="90">
        <f t="shared" si="6"/>
        <v>14423</v>
      </c>
      <c r="T75" s="90">
        <f t="shared" si="6"/>
        <v>7791</v>
      </c>
      <c r="U75" s="90">
        <f t="shared" si="6"/>
        <v>4165</v>
      </c>
      <c r="V75" s="90">
        <f t="shared" si="6"/>
        <v>26506</v>
      </c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</row>
    <row r="78" spans="2:8" ht="12.75">
      <c r="B78" s="68" t="s">
        <v>119</v>
      </c>
      <c r="C78" s="67"/>
      <c r="D78" s="66"/>
      <c r="E78" s="66"/>
      <c r="F78" s="66"/>
      <c r="G78" s="66"/>
      <c r="H78" s="66"/>
    </row>
    <row r="79" spans="2:8" ht="12.75">
      <c r="B79" s="67" t="s">
        <v>122</v>
      </c>
      <c r="C79" s="67"/>
      <c r="D79" s="67"/>
      <c r="E79" s="67"/>
      <c r="F79" s="67"/>
      <c r="G79" s="69"/>
      <c r="H79" s="69"/>
    </row>
    <row r="80" spans="2:8" ht="12.75">
      <c r="B80" s="67" t="s">
        <v>121</v>
      </c>
      <c r="C80" s="67"/>
      <c r="D80" s="67"/>
      <c r="E80" s="67"/>
      <c r="F80" s="67"/>
      <c r="G80" s="67"/>
      <c r="H80" s="67"/>
    </row>
    <row r="83" ht="12.75">
      <c r="F83" s="56"/>
    </row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7" ht="12.75"/>
    <row r="1168" ht="12.75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/>
    <row r="1184" ht="12.75"/>
    <row r="1185" ht="12.75"/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ht="12.75"/>
    <row r="1196" ht="12.75"/>
    <row r="1197" ht="12.75"/>
    <row r="1198" ht="12.75"/>
    <row r="1199" ht="12.75"/>
    <row r="1200" ht="12.75"/>
    <row r="1201" ht="12.75"/>
    <row r="1202" ht="12.75"/>
    <row r="1203" ht="12.75"/>
    <row r="1204" ht="12.75"/>
    <row r="1205" ht="12.75"/>
    <row r="1206" ht="12.75"/>
    <row r="1207" ht="12.75"/>
    <row r="1208" ht="12.75"/>
    <row r="1209" ht="12.75"/>
    <row r="1210" ht="12.75"/>
    <row r="1211" ht="12.75"/>
    <row r="1212" ht="12.75"/>
    <row r="1213" ht="12.75"/>
    <row r="1214" ht="12.75"/>
    <row r="1215" ht="12.75"/>
    <row r="1216" ht="12.75"/>
    <row r="1217" ht="12.75"/>
    <row r="1218" ht="12.75"/>
    <row r="1219" ht="12.75"/>
    <row r="1220" ht="12.75"/>
    <row r="1221" ht="12.75"/>
    <row r="1222" ht="12.75"/>
    <row r="1223" ht="12.75"/>
    <row r="1224" ht="12.75"/>
    <row r="1225" ht="12.75"/>
    <row r="1226" ht="12.75"/>
    <row r="1227" ht="12.75"/>
    <row r="1228" ht="12.75"/>
    <row r="1229" ht="12.75"/>
    <row r="1230" ht="12.75"/>
    <row r="1231" ht="12.75"/>
    <row r="1232" ht="12.75"/>
    <row r="1233" ht="12.75"/>
    <row r="1234" ht="12.75"/>
    <row r="1235" ht="12.75"/>
    <row r="1236" ht="12.75"/>
    <row r="1237" ht="12.75"/>
    <row r="1238" ht="12.75"/>
    <row r="1239" ht="12.75"/>
    <row r="1240" ht="12.75"/>
    <row r="1241" ht="12.75"/>
    <row r="1242" ht="12.75"/>
    <row r="1243" ht="12.75"/>
    <row r="1244" ht="12.75"/>
    <row r="1245" ht="12.75"/>
    <row r="1246" ht="12.75"/>
    <row r="1247" ht="12.75"/>
    <row r="1248" ht="12.75"/>
    <row r="1249" ht="12.75"/>
    <row r="1250" ht="12.75"/>
    <row r="1251" ht="12.75"/>
    <row r="1252" ht="12.75"/>
    <row r="1253" ht="12.75"/>
    <row r="1254" ht="12.75"/>
    <row r="1255" ht="12.75"/>
    <row r="1256" ht="12.75"/>
    <row r="1257" ht="12.75"/>
    <row r="1258" ht="12.75"/>
    <row r="1259" ht="12.75"/>
    <row r="1260" ht="12.75"/>
    <row r="1261" ht="12.75"/>
    <row r="1262" ht="12.75"/>
    <row r="1263" ht="12.75"/>
    <row r="1264" ht="12.75"/>
    <row r="1265" ht="12.75"/>
    <row r="1266" ht="12.75"/>
    <row r="1267" ht="12.75"/>
    <row r="1268" ht="12.75"/>
    <row r="1269" ht="12.75"/>
    <row r="1270" ht="12.75"/>
    <row r="1271" ht="12.75"/>
    <row r="1272" ht="12.75"/>
    <row r="1273" ht="12.75"/>
    <row r="1274" ht="12.75"/>
    <row r="1275" ht="12.75"/>
    <row r="1276" ht="12.75"/>
    <row r="1277" ht="12.75"/>
    <row r="1278" ht="12.75"/>
    <row r="1279" ht="12.75"/>
    <row r="1280" ht="12.75"/>
    <row r="1281" ht="12.75"/>
    <row r="1282" ht="12.75"/>
    <row r="1283" ht="12.75"/>
    <row r="1284" ht="12.75"/>
    <row r="1285" ht="12.75"/>
    <row r="1286" ht="12.75"/>
    <row r="1287" ht="12.75"/>
    <row r="1288" ht="12.75"/>
    <row r="1289" ht="12.75"/>
    <row r="1290" ht="12.75"/>
    <row r="1291" ht="12.75"/>
    <row r="1292" ht="12.75"/>
    <row r="1293" ht="12.75"/>
    <row r="1294" ht="12.75"/>
    <row r="1295" ht="12.75"/>
    <row r="1296" ht="12.75"/>
    <row r="1297" ht="12.75"/>
    <row r="1298" ht="12.75"/>
    <row r="1299" ht="12.75"/>
    <row r="1300" ht="12.75"/>
    <row r="1301" ht="12.75"/>
    <row r="1302" ht="12.75"/>
    <row r="1303" ht="12.75"/>
    <row r="1304" ht="12.75"/>
    <row r="1305" ht="12.75"/>
    <row r="1306" ht="12.75"/>
    <row r="1307" ht="12.75"/>
    <row r="1308" ht="12.75"/>
    <row r="1309" ht="12.75"/>
    <row r="1310" ht="12.75"/>
    <row r="1311" ht="12.75"/>
    <row r="1312" ht="12.75"/>
    <row r="1313" ht="12.75"/>
    <row r="1314" ht="12.75"/>
    <row r="1315" ht="12.75"/>
    <row r="1316" ht="12.75"/>
    <row r="1317" ht="12.75"/>
    <row r="1318" ht="12.75"/>
    <row r="1319" ht="12.75"/>
    <row r="1320" ht="12.75"/>
    <row r="1321" ht="12.75"/>
    <row r="1322" ht="12.75"/>
    <row r="1323" ht="12.75"/>
    <row r="1324" ht="12.75"/>
    <row r="1325" ht="12.75"/>
    <row r="1326" ht="12.75"/>
    <row r="1327" ht="12.75"/>
    <row r="1328" ht="12.75"/>
    <row r="1329" ht="12.75"/>
    <row r="1330" ht="12.75"/>
    <row r="1331" ht="12.75"/>
    <row r="1332" ht="12.75"/>
    <row r="1333" ht="12.75"/>
    <row r="1334" ht="12.75"/>
    <row r="1335" ht="12.75"/>
    <row r="1336" ht="12.75"/>
    <row r="1337" ht="12.75"/>
    <row r="1338" ht="12.75"/>
    <row r="1339" ht="12.75"/>
    <row r="1340" ht="12.75"/>
    <row r="1341" ht="12.75"/>
    <row r="1342" ht="12.75"/>
    <row r="1343" ht="12.75"/>
    <row r="1344" ht="12.75"/>
    <row r="1345" ht="12.75"/>
    <row r="1346" ht="12.75"/>
    <row r="1347" ht="12.75"/>
    <row r="1348" ht="12.75"/>
    <row r="1349" ht="12.75"/>
    <row r="1350" ht="12.75"/>
    <row r="1351" ht="12.75"/>
    <row r="1352" ht="12.75"/>
    <row r="1353" ht="12.75"/>
    <row r="1354" ht="12.75"/>
    <row r="1355" ht="12.75"/>
    <row r="1356" ht="12.75"/>
    <row r="1357" ht="12.75"/>
    <row r="1358" ht="12.75"/>
    <row r="1359" ht="12.75"/>
    <row r="1360" ht="12.75"/>
    <row r="1361" ht="12.75"/>
    <row r="1362" ht="12.75"/>
    <row r="1363" ht="12.75"/>
    <row r="1364" ht="12.75"/>
    <row r="1365" ht="12.75"/>
    <row r="1366" ht="12.75"/>
    <row r="1367" ht="12.75"/>
    <row r="1368" ht="12.75"/>
    <row r="1369" ht="12.75"/>
    <row r="1370" ht="12.75"/>
    <row r="1371" ht="12.75"/>
    <row r="1372" ht="12.75"/>
    <row r="1373" ht="12.75"/>
    <row r="1374" ht="12.75"/>
    <row r="1375" ht="12.75"/>
    <row r="1376" ht="12.75"/>
    <row r="1377" ht="12.75"/>
    <row r="1378" ht="12.75"/>
    <row r="1379" ht="12.75"/>
    <row r="1380" ht="12.75"/>
    <row r="1381" ht="12.75"/>
    <row r="1382" ht="12.75"/>
    <row r="1383" ht="12.75"/>
    <row r="1384" ht="12.75"/>
    <row r="1385" ht="12.75"/>
    <row r="1386" ht="12.75"/>
    <row r="1387" ht="12.75"/>
    <row r="1388" ht="12.75"/>
    <row r="1389" ht="12.75"/>
    <row r="1390" ht="12.75"/>
    <row r="1391" ht="12.75"/>
    <row r="1392" ht="12.75"/>
    <row r="1393" ht="12.75"/>
    <row r="1394" ht="12.75"/>
    <row r="1395" ht="12.75"/>
    <row r="1396" ht="12.75"/>
    <row r="1397" ht="12.75"/>
    <row r="1398" ht="12.75"/>
    <row r="1399" ht="12.75"/>
    <row r="1400" ht="12.75"/>
    <row r="1401" ht="12.75"/>
    <row r="1402" ht="12.75"/>
    <row r="1403" ht="12.75"/>
    <row r="1404" ht="12.75"/>
    <row r="1405" ht="12.75"/>
    <row r="1406" ht="12.75"/>
    <row r="1407" ht="12.75"/>
    <row r="1408" ht="12.75"/>
    <row r="1409" ht="12.75"/>
    <row r="1410" ht="12.75"/>
    <row r="1411" ht="12.75"/>
    <row r="1412" ht="12.75"/>
    <row r="1413" ht="12.75"/>
    <row r="1414" ht="12.75"/>
    <row r="1415" ht="12.75"/>
    <row r="1416" ht="12.75"/>
    <row r="1417" ht="12.75"/>
    <row r="1418" ht="12.75"/>
    <row r="1419" ht="12.75"/>
    <row r="1420" ht="12.75"/>
    <row r="1421" ht="12.75"/>
    <row r="1422" ht="12.75"/>
    <row r="1423" ht="12.75"/>
    <row r="1424" ht="12.75"/>
    <row r="1425" ht="12.75"/>
    <row r="1426" ht="12.75"/>
    <row r="1427" ht="12.75"/>
    <row r="1428" ht="12.75"/>
    <row r="1429" ht="12.75"/>
    <row r="1430" ht="12.75"/>
    <row r="1431" ht="12.75"/>
    <row r="1432" ht="12.75"/>
    <row r="1433" ht="12.75"/>
    <row r="1434" ht="12.75"/>
    <row r="1435" ht="12.75"/>
    <row r="1436" ht="12.75"/>
    <row r="1437" ht="12.75"/>
    <row r="1438" ht="12.75"/>
    <row r="1439" ht="12.75"/>
    <row r="1440" ht="12.75"/>
    <row r="1441" ht="12.75"/>
    <row r="1442" ht="12.75"/>
    <row r="1443" ht="12.75"/>
    <row r="1444" ht="12.75"/>
    <row r="1445" ht="12.75"/>
    <row r="1446" ht="12.75"/>
    <row r="1447" ht="12.75"/>
    <row r="1448" ht="12.75"/>
    <row r="1449" ht="12.75"/>
    <row r="1450" ht="12.75"/>
    <row r="1451" ht="12.75"/>
    <row r="1452" ht="12.75"/>
    <row r="1453" ht="12.75"/>
    <row r="1454" ht="12.75"/>
    <row r="1455" ht="12.75"/>
    <row r="1456" ht="12.75"/>
    <row r="1457" ht="12.75"/>
    <row r="1458" ht="12.75"/>
    <row r="1459" ht="12.75"/>
    <row r="1460" ht="12.75"/>
    <row r="1461" ht="12.75"/>
    <row r="1462" ht="12.75"/>
    <row r="1463" ht="12.75"/>
    <row r="1464" ht="12.75"/>
    <row r="1465" ht="12.75"/>
    <row r="1466" ht="12.75"/>
    <row r="1467" ht="12.75"/>
    <row r="1468" ht="12.75"/>
    <row r="1469" ht="12.75"/>
    <row r="1470" ht="12.75"/>
    <row r="1471" ht="12.75"/>
    <row r="1472" ht="12.75"/>
    <row r="1473" ht="12.75"/>
    <row r="1474" ht="12.75"/>
    <row r="1475" ht="12.75"/>
    <row r="1476" ht="12.75"/>
    <row r="1477" ht="12.75"/>
    <row r="1478" ht="12.75"/>
    <row r="1479" ht="12.75"/>
    <row r="1480" ht="12.75"/>
    <row r="1481" ht="12.75"/>
    <row r="1482" ht="12.75"/>
    <row r="1483" ht="12.75"/>
    <row r="1484" ht="12.75"/>
    <row r="1485" ht="12.75"/>
    <row r="1486" ht="12.75"/>
    <row r="1487" ht="12.75"/>
    <row r="1488" ht="12.75"/>
    <row r="1489" ht="12.75"/>
    <row r="1490" ht="12.75"/>
    <row r="1491" ht="12.75"/>
    <row r="1492" ht="12.75"/>
    <row r="1493" ht="12.75"/>
    <row r="1494" ht="12.75"/>
    <row r="1495" ht="12.75"/>
    <row r="1496" ht="12.75"/>
    <row r="1497" ht="12.75"/>
    <row r="1498" ht="12.75"/>
    <row r="1499" ht="12.75"/>
    <row r="1500" ht="12.75"/>
    <row r="1501" ht="12.75"/>
    <row r="1502" ht="12.75"/>
    <row r="1503" ht="12.75"/>
    <row r="1504" ht="12.75"/>
    <row r="1505" ht="12.75"/>
    <row r="1506" ht="12.75"/>
    <row r="1507" ht="12.75"/>
    <row r="1508" ht="12.75"/>
    <row r="1509" ht="12.75"/>
    <row r="1510" ht="12.75"/>
    <row r="1511" ht="12.75"/>
    <row r="1512" ht="12.75"/>
    <row r="1513" ht="12.75"/>
    <row r="1514" ht="12.75"/>
    <row r="1515" ht="12.75"/>
    <row r="1516" ht="12.75"/>
    <row r="1517" ht="12.75"/>
    <row r="1518" ht="12.75"/>
    <row r="1519" ht="12.75"/>
    <row r="1520" ht="12.75"/>
    <row r="1521" ht="12.75"/>
    <row r="1522" ht="12.75"/>
    <row r="1523" ht="12.75"/>
    <row r="1524" ht="12.75"/>
    <row r="1525" ht="12.75"/>
    <row r="1526" ht="12.75"/>
    <row r="1527" ht="12.75"/>
    <row r="1528" ht="12.75"/>
    <row r="1529" ht="12.75"/>
    <row r="1530" ht="12.75"/>
    <row r="1531" ht="12.75"/>
    <row r="1532" ht="12.75"/>
    <row r="1533" ht="12.75"/>
    <row r="1534" ht="12.75"/>
    <row r="1535" ht="12.75"/>
    <row r="1536" ht="12.75"/>
    <row r="1537" ht="12.75"/>
    <row r="1538" ht="12.75"/>
    <row r="1539" ht="12.75"/>
    <row r="1540" ht="12.75"/>
    <row r="1541" ht="12.75"/>
    <row r="1542" ht="12.75"/>
    <row r="1543" ht="12.75"/>
    <row r="1544" ht="12.75"/>
    <row r="1545" ht="12.75"/>
    <row r="1546" ht="12.75"/>
    <row r="1547" ht="12.75"/>
    <row r="1548" ht="12.75"/>
    <row r="1549" ht="12.75"/>
    <row r="1550" ht="12.75"/>
    <row r="1551" ht="12.75"/>
    <row r="1552" ht="12.75"/>
    <row r="1553" ht="12.75"/>
    <row r="1554" ht="12.75"/>
    <row r="1555" ht="12.75"/>
    <row r="1556" ht="12.75"/>
    <row r="1557" ht="12.75"/>
    <row r="1558" ht="12.75"/>
    <row r="1559" ht="12.75"/>
    <row r="1560" ht="12.75"/>
    <row r="1561" ht="12.75"/>
    <row r="1562" ht="12.75"/>
    <row r="1563" ht="12.75"/>
    <row r="1564" ht="12.75"/>
    <row r="1565" ht="12.75"/>
    <row r="1566" ht="12.75"/>
    <row r="1567" ht="12.75"/>
    <row r="1568" ht="12.75"/>
    <row r="1569" ht="12.75"/>
    <row r="1570" ht="12.75"/>
    <row r="1571" ht="12.75"/>
    <row r="1572" ht="12.75"/>
    <row r="1573" ht="12.75"/>
    <row r="1574" ht="12.75"/>
    <row r="1575" ht="12.75"/>
    <row r="1576" ht="12.75"/>
    <row r="1577" ht="12.75"/>
    <row r="1578" ht="12.75"/>
    <row r="1579" ht="12.75"/>
    <row r="1580" ht="12.75"/>
    <row r="1581" ht="12.75"/>
    <row r="1582" ht="12.75"/>
    <row r="1583" ht="12.75"/>
    <row r="1584" ht="12.75"/>
    <row r="1585" ht="12.75"/>
    <row r="1586" ht="12.75"/>
    <row r="1587" ht="12.75"/>
    <row r="1588" ht="12.75"/>
    <row r="1589" ht="12.75"/>
    <row r="1590" ht="12.75"/>
    <row r="1591" ht="12.75"/>
    <row r="1592" ht="12.75"/>
    <row r="1593" ht="12.75"/>
    <row r="1594" ht="12.75"/>
    <row r="1595" ht="12.75"/>
    <row r="1596" ht="12.75"/>
    <row r="1597" ht="12.75"/>
    <row r="1598" ht="12.75"/>
    <row r="1599" ht="12.75"/>
    <row r="1600" ht="12.75"/>
    <row r="1601" ht="12.75"/>
    <row r="1602" ht="12.75"/>
    <row r="1603" ht="12.75"/>
    <row r="1604" ht="12.75"/>
    <row r="1605" ht="12.75"/>
    <row r="1606" ht="12.75"/>
    <row r="1607" ht="12.75"/>
    <row r="1608" ht="12.75"/>
    <row r="1609" ht="12.75"/>
    <row r="1610" ht="12.75"/>
    <row r="1611" ht="12.75"/>
    <row r="1612" ht="12.75"/>
    <row r="1613" ht="12.75"/>
    <row r="1614" ht="12.75"/>
    <row r="1615" ht="12.75"/>
    <row r="1616" ht="12.75"/>
    <row r="1617" ht="12.75"/>
    <row r="1618" ht="12.75"/>
    <row r="1619" ht="12.75"/>
    <row r="1620" ht="12.75"/>
    <row r="1621" ht="12.75"/>
    <row r="1622" ht="12.75"/>
    <row r="1623" ht="12.75"/>
    <row r="1624" ht="12.75"/>
    <row r="1625" ht="12.75"/>
    <row r="1626" ht="12.75"/>
    <row r="1627" ht="12.75"/>
    <row r="1628" ht="12.75"/>
    <row r="1629" ht="12.75"/>
    <row r="1630" ht="12.75"/>
    <row r="1631" ht="12.75"/>
    <row r="1632" ht="12.75"/>
    <row r="1633" ht="12.75"/>
    <row r="1634" ht="12.75"/>
    <row r="1635" ht="12.75"/>
    <row r="1636" ht="12.75"/>
    <row r="1637" ht="12.75"/>
    <row r="1638" ht="12.75"/>
    <row r="1639" ht="12.75"/>
    <row r="1640" ht="12.75"/>
    <row r="1641" ht="12.75"/>
    <row r="1642" ht="12.75"/>
    <row r="1643" ht="12.75"/>
    <row r="1644" ht="12.75"/>
    <row r="1645" ht="12.75"/>
    <row r="1646" ht="12.75"/>
    <row r="1647" ht="12.75"/>
    <row r="1648" ht="12.75"/>
    <row r="1649" ht="12.75"/>
    <row r="1650" ht="12.75"/>
    <row r="1651" ht="12.75"/>
    <row r="1652" ht="12.75"/>
    <row r="1653" ht="12.75"/>
    <row r="1654" ht="12.75"/>
    <row r="1655" ht="12.75"/>
    <row r="1656" ht="12.75"/>
    <row r="1657" ht="12.75"/>
    <row r="1658" ht="12.75"/>
    <row r="1659" ht="12.75"/>
    <row r="1660" ht="12.75"/>
    <row r="1661" ht="12.75"/>
    <row r="1662" ht="12.75"/>
    <row r="1663" ht="12.75"/>
    <row r="1664" ht="12.75"/>
    <row r="1665" ht="12.75"/>
    <row r="1666" ht="12.75"/>
    <row r="1667" ht="12.75"/>
    <row r="1668" ht="12.75"/>
    <row r="1669" ht="12.75"/>
    <row r="1670" ht="12.75"/>
    <row r="1671" ht="12.75"/>
    <row r="1672" ht="12.75"/>
    <row r="1673" ht="12.75"/>
    <row r="1674" ht="12.75"/>
    <row r="1675" ht="12.75"/>
    <row r="1676" ht="12.75"/>
    <row r="1677" ht="12.75"/>
    <row r="1678" ht="12.75"/>
    <row r="1679" ht="12.75"/>
    <row r="1680" ht="12.75"/>
    <row r="1681" ht="12.75"/>
    <row r="1682" ht="12.75"/>
    <row r="1683" ht="12.75"/>
    <row r="1684" ht="12.75"/>
    <row r="1685" ht="12.75"/>
    <row r="1686" ht="12.75"/>
    <row r="1687" ht="12.75"/>
    <row r="1688" ht="12.75"/>
    <row r="1689" ht="12.75"/>
    <row r="1690" ht="12.75"/>
    <row r="1691" ht="12.75"/>
    <row r="1692" ht="12.75"/>
    <row r="1693" ht="12.75"/>
    <row r="1694" ht="12.75"/>
    <row r="1695" ht="12.75"/>
    <row r="1696" ht="12.75"/>
    <row r="1697" ht="12.75"/>
    <row r="1698" ht="12.75"/>
    <row r="1699" ht="12.75"/>
    <row r="1700" ht="12.75"/>
    <row r="1701" ht="12.75"/>
    <row r="1702" ht="12.75"/>
    <row r="1703" ht="12.75"/>
    <row r="1704" ht="12.75"/>
    <row r="1705" ht="12.75"/>
    <row r="1706" ht="12.75"/>
    <row r="1707" ht="12.75"/>
    <row r="1708" ht="12.75"/>
    <row r="1709" ht="12.75"/>
    <row r="1710" ht="12.75"/>
    <row r="1711" ht="12.75"/>
    <row r="1712" ht="12.75"/>
    <row r="1713" ht="12.75"/>
    <row r="1714" ht="12.75"/>
    <row r="1715" ht="12.75"/>
    <row r="1716" ht="12.75"/>
    <row r="1717" ht="12.75"/>
    <row r="1718" ht="12.75"/>
    <row r="1719" ht="12.75"/>
    <row r="1720" ht="12.75"/>
    <row r="1721" ht="12.75"/>
    <row r="1722" ht="12.75"/>
    <row r="1723" ht="12.75"/>
    <row r="1724" ht="12.75"/>
    <row r="1725" ht="12.75"/>
    <row r="1726" ht="12.75"/>
    <row r="1727" ht="12.75"/>
    <row r="1728" ht="12.75"/>
    <row r="1729" ht="12.75"/>
    <row r="1730" ht="12.75"/>
    <row r="1731" ht="12.75"/>
    <row r="1732" ht="12.75"/>
    <row r="1733" ht="12.75"/>
    <row r="1734" ht="12.75"/>
    <row r="1735" ht="12.75"/>
    <row r="1736" ht="12.75"/>
    <row r="1737" ht="12.75"/>
    <row r="1738" ht="12.75"/>
    <row r="1739" ht="12.75"/>
    <row r="1740" ht="12.75"/>
    <row r="1741" ht="12.75"/>
    <row r="1742" ht="12.75"/>
    <row r="1743" ht="12.75"/>
    <row r="1744" ht="12.75"/>
    <row r="1745" ht="12.75"/>
    <row r="1746" ht="12.75"/>
    <row r="1747" ht="12.75"/>
    <row r="1748" ht="12.75"/>
    <row r="1749" ht="12.75"/>
    <row r="1750" ht="12.75"/>
    <row r="1751" ht="12.75"/>
    <row r="1752" ht="12.75"/>
    <row r="1753" ht="12.75"/>
    <row r="1754" ht="12.75"/>
    <row r="1755" ht="12.75"/>
    <row r="1756" ht="12.75"/>
    <row r="1757" ht="12.75"/>
    <row r="1758" ht="12.75"/>
    <row r="1759" ht="12.75"/>
    <row r="1760" ht="12.75"/>
    <row r="1761" ht="12.75"/>
    <row r="1762" ht="12.75"/>
    <row r="1763" ht="12.75"/>
    <row r="1764" ht="12.75"/>
    <row r="1765" ht="12.75"/>
    <row r="1766" ht="12.75"/>
    <row r="1767" ht="12.75"/>
    <row r="1768" ht="12.75"/>
    <row r="1769" ht="12.75"/>
    <row r="1770" ht="12.75"/>
    <row r="1771" ht="12.75"/>
    <row r="1772" ht="12.75"/>
    <row r="1773" ht="12.75"/>
    <row r="1774" ht="12.75"/>
    <row r="1775" ht="12.75"/>
    <row r="1776" ht="12.75"/>
    <row r="1777" ht="12.75"/>
    <row r="1778" ht="12.75"/>
    <row r="1779" ht="12.75"/>
    <row r="1780" ht="12.75"/>
    <row r="1781" ht="12.75"/>
    <row r="1782" ht="12.75"/>
    <row r="1783" ht="12.75"/>
    <row r="1784" ht="12.75"/>
    <row r="1785" ht="12.75"/>
    <row r="1786" ht="12.75"/>
    <row r="1787" ht="12.75"/>
    <row r="1788" ht="12.75"/>
    <row r="1789" ht="12.75"/>
    <row r="1790" ht="12.75"/>
    <row r="1791" ht="12.75"/>
    <row r="1792" ht="12.75"/>
    <row r="1793" ht="12.75"/>
    <row r="1794" ht="12.75"/>
    <row r="1795" ht="12.75"/>
    <row r="1796" ht="12.75"/>
    <row r="1797" ht="12.75"/>
    <row r="1798" ht="12.75"/>
    <row r="1799" ht="12.75"/>
    <row r="1800" ht="12.75"/>
    <row r="1801" ht="12.75"/>
    <row r="1802" ht="12.75"/>
    <row r="1803" ht="12.75"/>
    <row r="1804" ht="12.75"/>
    <row r="1805" ht="12.75"/>
    <row r="1806" ht="12.75"/>
    <row r="1807" ht="12.75"/>
    <row r="1808" ht="12.75"/>
    <row r="1809" ht="12.75"/>
    <row r="1810" ht="12.75"/>
    <row r="1811" ht="12.75"/>
    <row r="1812" ht="12.75"/>
    <row r="1813" ht="12.75"/>
    <row r="1814" ht="12.75"/>
    <row r="1815" ht="12.75"/>
    <row r="1816" ht="12.75"/>
    <row r="1817" ht="12.75"/>
    <row r="1818" ht="12.75"/>
    <row r="1819" ht="12.75"/>
    <row r="1820" ht="12.75"/>
    <row r="1821" ht="12.75"/>
    <row r="1822" ht="12.75"/>
    <row r="1823" ht="12.75"/>
    <row r="1824" ht="12.75"/>
    <row r="1825" ht="12.75"/>
    <row r="1826" ht="12.75"/>
    <row r="1827" ht="12.75"/>
    <row r="1828" ht="12.75"/>
    <row r="1829" ht="12.75"/>
    <row r="1830" ht="12.75"/>
    <row r="1831" ht="12.75"/>
    <row r="1832" ht="12.75"/>
    <row r="1833" ht="12.75"/>
    <row r="1834" ht="12.75"/>
    <row r="1835" ht="12.75"/>
    <row r="1836" ht="12.75"/>
    <row r="1837" ht="12.75"/>
    <row r="1838" ht="12.75"/>
    <row r="1839" ht="12.75"/>
    <row r="1840" ht="12.75"/>
    <row r="1841" ht="12.75"/>
    <row r="1842" ht="12.75"/>
    <row r="1843" ht="12.75"/>
    <row r="1844" ht="12.75"/>
    <row r="1845" ht="12.75"/>
    <row r="1846" ht="12.75"/>
    <row r="1847" ht="12.75"/>
    <row r="1848" ht="12.75"/>
    <row r="1849" ht="12.75"/>
    <row r="1850" ht="12.75"/>
    <row r="1851" ht="12.75"/>
    <row r="1852" ht="12.75"/>
    <row r="1853" ht="12.75"/>
    <row r="1854" ht="12.75"/>
    <row r="1855" ht="12.75"/>
    <row r="1856" ht="12.75"/>
    <row r="1857" ht="12.75"/>
    <row r="1858" ht="12.75"/>
    <row r="1859" ht="12.75"/>
    <row r="1860" ht="12.75"/>
    <row r="1861" ht="12.75"/>
    <row r="1862" ht="12.75"/>
    <row r="1863" ht="12.75"/>
    <row r="1864" ht="12.75"/>
    <row r="1865" ht="12.75"/>
    <row r="1866" ht="12.75"/>
    <row r="1867" ht="12.75"/>
    <row r="1868" ht="12.75"/>
    <row r="1869" ht="12.75"/>
    <row r="1870" ht="12.75"/>
    <row r="1871" ht="12.75"/>
    <row r="1872" ht="12.75"/>
    <row r="1873" ht="12.75"/>
    <row r="1874" ht="12.75"/>
    <row r="1875" ht="12.75"/>
    <row r="1876" ht="12.75"/>
    <row r="1877" ht="12.75"/>
    <row r="1878" ht="12.75"/>
    <row r="1879" ht="12.75"/>
    <row r="1880" ht="12.75"/>
    <row r="1881" ht="12.75"/>
    <row r="1882" ht="12.75"/>
    <row r="1883" ht="12.75"/>
    <row r="1884" ht="12.75"/>
    <row r="1885" ht="12.75"/>
    <row r="1886" ht="12.75"/>
    <row r="1887" ht="12.75"/>
    <row r="1888" ht="12.75"/>
    <row r="1889" ht="12.75"/>
    <row r="1890" ht="12.75"/>
    <row r="1891" ht="12.75"/>
    <row r="1892" ht="12.75"/>
    <row r="1893" ht="12.75"/>
    <row r="1894" ht="12.75"/>
    <row r="1895" ht="12.75"/>
    <row r="1896" ht="12.75"/>
    <row r="1897" ht="12.75"/>
    <row r="1898" ht="12.75"/>
    <row r="1899" ht="12.75"/>
    <row r="1900" ht="12.75"/>
    <row r="1901" ht="12.75"/>
    <row r="1902" ht="12.75"/>
    <row r="1903" ht="12.75"/>
    <row r="1904" ht="12.75"/>
    <row r="1905" ht="12.75"/>
    <row r="1906" ht="12.75"/>
    <row r="1907" ht="12.75"/>
    <row r="1908" ht="12.75"/>
    <row r="1909" ht="12.75"/>
    <row r="1910" ht="12.75"/>
    <row r="1911" ht="12.75"/>
    <row r="1912" ht="12.75"/>
    <row r="1913" ht="12.75"/>
    <row r="1914" ht="12.75"/>
    <row r="1915" ht="12.75"/>
    <row r="1916" ht="12.75"/>
    <row r="1917" ht="12.75"/>
    <row r="1918" ht="12.75"/>
    <row r="1919" ht="12.75"/>
    <row r="1920" ht="12.75"/>
    <row r="1921" ht="12.75"/>
    <row r="1922" ht="12.75"/>
    <row r="1923" ht="12.75"/>
    <row r="1924" ht="12.75"/>
    <row r="1925" ht="12.75"/>
    <row r="1926" ht="12.75"/>
    <row r="1927" ht="12.75"/>
    <row r="1928" ht="12.75"/>
    <row r="1929" ht="12.75"/>
    <row r="1930" ht="12.75"/>
    <row r="1931" ht="12.75"/>
    <row r="1932" ht="12.75"/>
    <row r="1933" ht="12.75"/>
    <row r="1934" ht="12.75"/>
    <row r="1935" ht="12.75"/>
    <row r="1936" ht="12.75"/>
    <row r="1937" ht="12.75"/>
    <row r="1938" ht="12.75"/>
    <row r="1939" ht="12.75"/>
    <row r="1940" ht="12.75"/>
    <row r="1941" ht="12.75"/>
    <row r="1942" ht="12.75"/>
    <row r="1943" ht="12.75"/>
    <row r="1944" ht="12.75"/>
    <row r="1945" ht="12.75"/>
    <row r="1946" ht="12.75"/>
    <row r="1947" ht="12.75"/>
    <row r="1948" ht="12.75"/>
    <row r="1949" ht="12.75"/>
    <row r="1950" ht="12.75"/>
    <row r="1951" ht="12.75"/>
    <row r="1952" ht="12.75"/>
    <row r="1953" ht="12.75"/>
    <row r="1954" ht="12.75"/>
    <row r="1955" ht="12.75"/>
    <row r="1956" ht="12.75"/>
    <row r="1957" ht="12.75"/>
    <row r="1958" ht="12.75"/>
    <row r="1959" ht="12.75"/>
    <row r="1960" ht="12.75"/>
    <row r="1961" ht="12.75"/>
    <row r="1962" ht="12.75"/>
    <row r="1963" ht="12.75"/>
    <row r="1964" ht="12.75"/>
    <row r="1965" ht="12.75"/>
    <row r="1966" ht="12.75"/>
    <row r="1967" ht="12.75"/>
    <row r="1968" ht="12.75"/>
    <row r="1969" ht="12.75"/>
    <row r="1970" ht="12.75"/>
    <row r="1971" ht="12.75"/>
    <row r="1972" ht="12.75"/>
    <row r="1973" ht="12.75"/>
    <row r="1974" ht="12.75"/>
    <row r="1975" ht="12.75"/>
    <row r="1976" ht="12.75"/>
    <row r="1977" ht="12.75"/>
    <row r="1978" ht="12.75"/>
    <row r="1979" ht="12.75"/>
    <row r="1980" ht="12.75"/>
    <row r="1981" ht="12.75"/>
    <row r="1982" ht="12.75"/>
    <row r="1983" ht="12.75"/>
    <row r="1984" ht="12.75"/>
    <row r="1985" ht="12.75"/>
    <row r="1986" ht="12.75"/>
    <row r="1987" ht="12.75"/>
    <row r="1988" ht="12.75"/>
    <row r="1989" ht="12.75"/>
    <row r="1990" ht="12.75"/>
    <row r="1991" ht="12.75"/>
    <row r="1992" ht="12.75"/>
    <row r="1993" ht="12.75"/>
    <row r="1994" ht="12.75"/>
    <row r="1995" ht="12.75"/>
    <row r="1996" ht="12.75"/>
    <row r="1997" ht="12.75"/>
    <row r="1998" ht="12.75"/>
    <row r="1999" ht="12.75"/>
    <row r="2000" ht="12.75"/>
    <row r="2001" ht="12.75"/>
    <row r="2002" ht="12.75"/>
    <row r="2003" ht="12.75"/>
    <row r="2004" ht="12.75"/>
    <row r="2005" ht="12.75"/>
    <row r="2006" ht="12.75"/>
    <row r="2007" ht="12.75"/>
    <row r="2008" ht="12.75"/>
    <row r="2009" ht="12.75"/>
    <row r="2010" ht="12.75"/>
    <row r="2011" ht="12.75"/>
    <row r="2012" ht="12.75"/>
    <row r="2013" ht="12.75"/>
    <row r="2014" ht="12.75"/>
    <row r="2015" ht="12.75"/>
    <row r="2016" ht="12.75"/>
    <row r="2017" ht="12.75"/>
    <row r="2018" ht="12.75"/>
    <row r="2019" ht="12.75"/>
    <row r="2020" ht="12.75"/>
    <row r="2021" ht="12.75"/>
    <row r="2022" ht="12.75"/>
    <row r="2023" ht="12.75"/>
    <row r="2024" ht="12.75"/>
    <row r="2025" ht="12.75"/>
    <row r="2026" ht="12.75"/>
    <row r="2027" ht="12.75"/>
    <row r="2028" ht="12.75"/>
    <row r="2029" ht="12.75"/>
    <row r="2030" ht="12.75"/>
    <row r="2031" ht="12.75"/>
    <row r="2032" ht="12.75"/>
    <row r="2033" ht="12.75"/>
    <row r="2034" ht="12.75"/>
    <row r="2035" ht="12.75"/>
    <row r="2036" ht="12.75"/>
    <row r="2037" ht="12.75"/>
    <row r="2038" ht="12.75"/>
    <row r="2039" ht="12.75"/>
    <row r="2040" ht="12.75"/>
    <row r="2041" ht="12.75"/>
    <row r="2042" ht="12.75"/>
    <row r="2043" ht="12.75"/>
    <row r="2044" ht="12.75"/>
    <row r="2045" ht="12.75"/>
    <row r="2046" ht="12.75"/>
    <row r="2047" ht="12.75"/>
    <row r="2048" ht="12.75"/>
    <row r="2049" ht="12.75"/>
    <row r="2050" ht="12.75"/>
    <row r="2051" ht="12.75"/>
    <row r="2052" ht="12.75"/>
    <row r="2053" ht="12.75"/>
    <row r="2054" ht="12.75"/>
    <row r="2055" ht="12.75"/>
    <row r="2056" ht="12.75"/>
    <row r="2057" ht="12.75"/>
    <row r="2058" ht="12.75"/>
    <row r="2059" ht="12.75"/>
    <row r="2060" ht="12.75"/>
    <row r="2061" ht="12.75"/>
    <row r="2062" ht="12.75"/>
    <row r="2063" ht="12.75"/>
    <row r="2064" ht="12.75"/>
    <row r="2065" ht="12.75"/>
    <row r="2066" ht="12.75"/>
    <row r="2067" ht="12.75"/>
    <row r="2068" ht="12.75"/>
    <row r="2069" ht="12.75"/>
    <row r="2070" ht="12.75"/>
    <row r="2071" ht="12.75"/>
    <row r="2072" ht="12.75"/>
    <row r="2073" ht="12.75"/>
    <row r="2074" ht="12.75"/>
    <row r="2075" ht="12.75"/>
    <row r="2076" ht="12.75"/>
    <row r="2077" ht="12.75"/>
    <row r="2078" ht="12.75"/>
    <row r="2079" ht="12.75"/>
    <row r="2080" ht="12.75"/>
    <row r="2081" ht="12.75"/>
    <row r="2082" ht="12.75"/>
    <row r="2083" ht="12.75"/>
    <row r="2084" ht="12.75"/>
    <row r="2085" ht="12.75"/>
    <row r="2086" ht="12.75"/>
    <row r="2087" ht="12.75"/>
    <row r="2088" ht="12.75"/>
    <row r="2089" ht="12.75"/>
    <row r="2090" ht="12.75"/>
    <row r="2091" ht="12.75"/>
    <row r="2092" ht="12.75"/>
    <row r="2093" ht="12.75"/>
    <row r="2094" ht="12.75"/>
    <row r="2095" ht="12.75"/>
    <row r="2096" ht="12.75"/>
    <row r="2097" ht="12.75"/>
    <row r="2098" ht="12.75"/>
    <row r="2099" ht="12.75"/>
    <row r="2100" ht="12.75"/>
    <row r="2101" ht="12.75"/>
    <row r="2102" ht="12.75"/>
    <row r="2103" ht="12.75"/>
    <row r="2104" ht="12.75"/>
    <row r="2105" ht="12.75"/>
    <row r="2106" ht="12.75"/>
    <row r="2107" ht="12.75"/>
    <row r="2108" ht="12.75"/>
    <row r="2109" ht="12.75"/>
    <row r="2110" ht="12.75"/>
    <row r="2111" ht="12.75"/>
    <row r="2112" ht="12.75"/>
    <row r="2113" ht="12.75"/>
    <row r="2114" ht="12.75"/>
    <row r="2115" ht="12.75"/>
    <row r="2116" ht="12.75"/>
    <row r="2117" ht="12.75"/>
    <row r="2118" ht="12.75"/>
    <row r="2119" ht="12.75"/>
    <row r="2120" ht="12.75"/>
    <row r="2121" ht="12.75"/>
    <row r="2122" ht="12.75"/>
    <row r="2123" ht="12.75"/>
    <row r="2124" ht="12.75"/>
    <row r="2125" ht="12.75"/>
    <row r="2126" ht="12.75"/>
    <row r="2127" ht="12.75"/>
    <row r="2128" ht="12.75"/>
    <row r="2129" ht="12.75"/>
    <row r="2130" ht="12.75"/>
    <row r="2131" ht="12.75"/>
    <row r="2132" ht="12.75"/>
    <row r="2133" ht="12.75"/>
    <row r="2134" ht="12.75"/>
    <row r="2135" ht="12.75"/>
    <row r="2136" ht="12.75"/>
    <row r="2137" ht="12.75"/>
    <row r="2138" ht="12.75"/>
    <row r="2139" ht="12.75"/>
    <row r="2140" ht="12.75"/>
    <row r="2141" ht="12.75"/>
    <row r="2142" ht="12.75"/>
    <row r="2143" ht="12.75"/>
    <row r="2144" ht="12.75"/>
    <row r="2145" ht="12.75"/>
    <row r="2146" ht="12.75"/>
    <row r="2147" ht="12.75"/>
    <row r="2148" ht="12.75"/>
    <row r="2149" ht="12.75"/>
    <row r="2150" ht="12.75"/>
    <row r="2151" ht="12.75"/>
    <row r="2152" ht="12.75"/>
    <row r="2153" ht="12.75"/>
    <row r="2154" ht="12.75"/>
    <row r="2155" ht="12.75"/>
    <row r="2156" ht="12.75"/>
    <row r="2157" ht="12.75"/>
    <row r="2158" ht="12.75"/>
    <row r="2159" ht="12.75"/>
    <row r="2160" ht="12.75"/>
    <row r="2161" ht="12.75"/>
    <row r="2162" ht="12.75"/>
    <row r="2163" ht="12.75"/>
    <row r="2164" ht="12.75"/>
    <row r="2165" ht="12.75"/>
    <row r="2166" ht="12.75"/>
    <row r="2167" ht="12.75"/>
    <row r="2168" ht="12.75"/>
    <row r="2169" ht="12.75"/>
    <row r="2170" ht="12.75"/>
    <row r="2171" ht="12.75"/>
    <row r="2172" ht="12.75"/>
    <row r="2173" ht="12.75"/>
    <row r="2174" ht="12.75"/>
    <row r="2175" ht="12.75"/>
    <row r="2176" ht="12.75"/>
    <row r="2177" ht="12.75"/>
    <row r="2178" ht="12.75"/>
    <row r="2179" ht="12.75"/>
    <row r="2180" ht="12.75"/>
    <row r="2181" ht="12.75"/>
    <row r="2182" ht="12.75"/>
    <row r="2183" ht="12.75"/>
    <row r="2184" ht="12.75"/>
    <row r="2185" ht="12.75"/>
    <row r="2186" ht="12.75"/>
    <row r="2187" ht="12.75"/>
    <row r="2188" ht="12.75"/>
    <row r="2189" ht="12.75"/>
    <row r="2190" ht="12.75"/>
    <row r="2191" ht="12.75"/>
    <row r="2192" ht="12.75"/>
    <row r="2193" ht="12.75"/>
    <row r="2194" ht="12.75"/>
    <row r="2195" ht="12.75"/>
    <row r="2196" ht="12.75"/>
    <row r="2197" ht="12.75"/>
    <row r="2198" ht="12.75"/>
    <row r="2199" ht="12.75"/>
    <row r="2200" ht="12.75"/>
    <row r="2201" ht="12.75"/>
    <row r="2202" ht="12.75"/>
    <row r="2203" ht="12.75"/>
    <row r="2204" ht="12.75"/>
    <row r="2205" ht="12.75"/>
    <row r="2206" ht="12.75"/>
    <row r="2207" ht="12.75"/>
    <row r="2208" ht="12.75"/>
    <row r="2209" ht="12.75"/>
    <row r="2210" ht="12.75"/>
    <row r="2211" ht="12.75"/>
    <row r="2212" ht="12.75"/>
    <row r="2213" ht="12.75"/>
    <row r="2214" ht="12.75"/>
    <row r="2215" ht="12.75"/>
    <row r="2216" ht="12.75"/>
    <row r="2217" ht="12.75"/>
    <row r="2218" ht="12.75"/>
    <row r="2219" ht="12.75"/>
    <row r="2220" ht="12.75"/>
    <row r="2221" ht="12.75"/>
    <row r="2222" ht="12.75"/>
    <row r="2223" ht="12.75"/>
    <row r="2224" ht="12.75"/>
    <row r="2225" ht="12.75"/>
    <row r="2226" ht="12.75"/>
    <row r="2227" ht="12.75"/>
    <row r="2228" ht="12.75"/>
    <row r="2229" ht="12.75"/>
    <row r="2230" ht="12.75"/>
    <row r="2231" ht="12.75"/>
    <row r="2232" ht="12.75"/>
    <row r="2233" ht="12.75"/>
    <row r="2234" ht="12.75"/>
    <row r="2235" ht="12.75"/>
    <row r="2236" ht="12.75"/>
    <row r="2237" ht="12.75"/>
    <row r="2238" ht="12.75"/>
    <row r="2239" ht="12.75"/>
    <row r="2240" ht="12.75"/>
    <row r="2241" ht="12.75"/>
    <row r="2242" ht="12.75"/>
    <row r="2243" ht="12.75"/>
    <row r="2244" ht="12.75"/>
    <row r="2245" ht="12.75"/>
    <row r="2246" ht="12.75"/>
    <row r="2247" ht="12.75"/>
    <row r="2248" ht="12.75"/>
    <row r="2249" ht="12.75"/>
    <row r="2250" ht="12.75"/>
    <row r="2251" ht="12.75"/>
    <row r="2252" ht="12.75"/>
    <row r="2253" ht="12.75"/>
    <row r="2254" ht="12.75"/>
    <row r="2255" ht="12.75"/>
    <row r="2256" ht="12.75"/>
    <row r="2257" ht="12.75"/>
    <row r="2258" ht="12.75"/>
    <row r="2259" ht="12.75"/>
    <row r="2260" ht="12.75"/>
    <row r="2261" ht="12.75"/>
    <row r="2262" ht="12.75"/>
    <row r="2263" ht="12.75"/>
    <row r="2264" ht="12.75"/>
    <row r="2265" ht="12.75"/>
    <row r="2266" ht="12.75"/>
    <row r="2267" ht="12.75"/>
    <row r="2268" ht="12.75"/>
    <row r="2269" ht="12.75"/>
    <row r="2270" ht="12.75"/>
    <row r="2271" ht="12.75"/>
    <row r="2272" ht="12.75"/>
    <row r="2273" ht="12.75"/>
    <row r="2274" ht="12.75"/>
    <row r="2275" ht="12.75"/>
    <row r="2276" ht="12.75"/>
    <row r="2277" ht="12.75"/>
    <row r="2278" ht="12.75"/>
    <row r="2279" ht="12.75"/>
    <row r="2280" ht="12.75"/>
    <row r="2281" ht="12.75"/>
    <row r="2282" ht="12.75"/>
    <row r="2283" ht="12.75"/>
    <row r="2284" ht="12.75"/>
    <row r="2285" ht="12.75"/>
    <row r="2286" ht="12.75"/>
    <row r="2287" ht="12.75"/>
    <row r="2288" ht="12.75"/>
    <row r="2289" ht="12.75"/>
    <row r="2290" ht="12.75"/>
    <row r="2291" ht="12.75"/>
    <row r="2292" ht="12.75"/>
    <row r="2293" ht="12.75"/>
    <row r="2294" ht="12.75"/>
    <row r="2295" ht="12.75"/>
    <row r="2296" ht="12.75"/>
    <row r="2297" ht="12.75"/>
    <row r="2298" ht="12.75"/>
    <row r="2299" ht="12.75"/>
    <row r="2300" ht="12.75"/>
    <row r="2301" ht="12.75"/>
    <row r="2302" ht="12.75"/>
    <row r="2303" ht="12.75"/>
    <row r="2304" ht="12.75"/>
    <row r="2305" ht="12.75"/>
    <row r="2306" ht="12.75"/>
    <row r="2307" ht="12.75"/>
    <row r="2308" ht="12.75"/>
    <row r="2309" ht="12.75"/>
    <row r="2310" ht="12.75"/>
    <row r="2311" ht="12.75"/>
    <row r="2312" ht="12.75"/>
    <row r="2313" ht="12.75"/>
    <row r="2314" ht="12.75"/>
    <row r="2315" ht="12.75"/>
    <row r="2316" ht="12.75"/>
    <row r="2317" ht="12.75"/>
    <row r="2318" ht="12.75"/>
    <row r="2319" ht="12.75"/>
    <row r="2320" ht="12.75"/>
    <row r="2321" ht="12.75"/>
    <row r="2322" ht="12.75"/>
    <row r="2323" ht="12.75"/>
    <row r="2324" ht="12.75"/>
    <row r="2325" ht="12.75"/>
    <row r="2326" ht="12.75"/>
    <row r="2327" ht="12.75"/>
    <row r="2328" ht="12.75"/>
    <row r="2329" ht="12.75"/>
    <row r="2330" ht="12.75"/>
    <row r="2331" ht="12.75"/>
    <row r="2332" ht="12.75"/>
    <row r="2333" ht="12.75"/>
    <row r="2334" ht="12.75"/>
    <row r="2335" ht="12.75"/>
    <row r="2336" ht="12.75"/>
    <row r="2337" ht="12.75"/>
    <row r="2338" ht="12.75"/>
    <row r="2339" ht="12.75"/>
    <row r="2340" ht="12.75"/>
    <row r="2341" ht="12.75"/>
    <row r="2342" ht="12.75"/>
    <row r="2343" ht="12.75"/>
    <row r="2344" ht="12.75"/>
    <row r="2345" ht="12.75"/>
    <row r="2346" ht="12.75"/>
    <row r="2347" ht="12.75"/>
    <row r="2348" ht="12.75"/>
    <row r="2349" ht="12.75"/>
    <row r="2350" ht="12.75"/>
    <row r="2351" ht="12.75"/>
    <row r="2352" ht="12.75"/>
    <row r="2353" ht="12.75"/>
    <row r="2354" ht="12.75"/>
    <row r="2355" ht="12.75"/>
    <row r="2356" ht="12.75"/>
    <row r="2357" ht="12.75"/>
    <row r="2358" ht="12.75"/>
    <row r="2359" ht="12.75"/>
    <row r="2360" ht="12.75"/>
    <row r="2361" ht="12.75"/>
    <row r="2362" ht="12.75"/>
    <row r="2363" ht="12.75"/>
    <row r="2364" ht="12.75"/>
    <row r="2365" ht="12.75"/>
    <row r="2366" ht="12.75"/>
    <row r="2367" ht="12.75"/>
    <row r="2368" ht="12.75"/>
    <row r="2369" ht="12.75"/>
    <row r="2370" ht="12.75"/>
    <row r="2371" ht="12.75"/>
    <row r="2372" ht="12.75"/>
    <row r="2373" ht="12.75"/>
    <row r="2374" ht="12.75"/>
    <row r="2375" ht="12.75"/>
    <row r="2376" ht="12.75"/>
    <row r="2377" ht="12.75"/>
    <row r="2378" ht="12.75"/>
    <row r="2379" ht="12.75"/>
    <row r="2380" ht="12.75"/>
    <row r="2381" ht="12.75"/>
    <row r="2382" ht="12.75"/>
    <row r="2383" ht="12.75"/>
    <row r="2384" ht="12.75"/>
    <row r="2385" ht="12.75"/>
    <row r="2386" ht="12.75"/>
    <row r="2387" ht="12.75"/>
    <row r="2388" ht="12.75"/>
    <row r="2389" ht="12.75"/>
    <row r="2390" ht="12.75"/>
    <row r="2391" ht="12.75"/>
    <row r="2392" ht="12.75"/>
    <row r="2393" ht="12.75"/>
    <row r="2394" ht="12.75"/>
    <row r="2395" ht="12.75"/>
    <row r="2396" ht="12.75"/>
    <row r="2397" ht="12.75"/>
    <row r="2398" ht="12.75"/>
    <row r="2399" ht="12.75"/>
    <row r="2400" ht="12.75"/>
    <row r="2401" ht="12.75"/>
    <row r="2402" ht="12.75"/>
    <row r="2403" ht="12.75"/>
    <row r="2404" ht="12.75"/>
    <row r="2405" ht="12.75"/>
    <row r="2406" ht="12.75"/>
    <row r="2407" ht="12.75"/>
    <row r="2408" ht="12.75"/>
    <row r="2409" ht="12.75"/>
    <row r="2410" ht="12.75"/>
    <row r="2411" ht="12.75"/>
    <row r="2412" ht="12.75"/>
    <row r="2413" ht="12.75"/>
    <row r="2414" ht="12.75"/>
    <row r="2415" ht="12.75"/>
    <row r="2416" ht="12.75"/>
    <row r="2417" ht="12.75"/>
    <row r="2418" ht="12.75"/>
    <row r="2419" ht="12.75"/>
    <row r="2420" ht="12.75"/>
    <row r="2421" ht="12.75"/>
    <row r="2422" ht="12.75"/>
    <row r="2423" ht="12.75"/>
    <row r="2424" ht="12.75"/>
    <row r="2425" ht="12.75"/>
    <row r="2426" ht="12.75"/>
    <row r="2427" ht="12.75"/>
    <row r="2428" ht="12.75"/>
    <row r="2429" ht="12.75"/>
    <row r="2430" ht="12.75"/>
    <row r="2431" ht="12.75"/>
    <row r="2432" ht="12.75"/>
    <row r="2433" ht="12.75"/>
    <row r="2434" ht="12.75"/>
    <row r="2435" ht="12.75"/>
    <row r="2436" ht="12.75"/>
    <row r="2437" ht="12.75"/>
    <row r="2438" ht="12.75"/>
    <row r="2439" ht="12.75"/>
    <row r="2440" ht="12.75"/>
    <row r="2441" ht="12.75"/>
    <row r="2442" ht="12.75"/>
    <row r="2443" ht="12.75"/>
    <row r="2444" ht="12.75"/>
    <row r="2445" ht="12.75"/>
    <row r="2446" ht="12.75"/>
    <row r="2447" ht="12.75"/>
    <row r="2448" ht="12.75"/>
    <row r="2449" ht="12.75"/>
    <row r="2450" ht="12.75"/>
    <row r="2451" ht="12.75"/>
    <row r="2452" ht="12.75"/>
    <row r="2453" ht="12.75"/>
    <row r="2454" ht="12.75"/>
    <row r="2455" ht="12.75"/>
    <row r="2456" ht="12.75"/>
    <row r="2457" ht="12.75"/>
    <row r="2458" ht="12.75"/>
    <row r="2459" ht="12.75"/>
    <row r="2460" ht="12.75"/>
    <row r="2461" ht="12.75"/>
    <row r="2462" ht="12.75"/>
    <row r="2463" ht="12.75"/>
    <row r="2464" ht="12.75"/>
    <row r="2465" ht="12.75"/>
    <row r="2466" ht="12.75"/>
    <row r="2467" ht="12.75"/>
    <row r="2468" ht="12.75"/>
    <row r="2469" ht="12.75"/>
    <row r="2470" ht="12.75"/>
    <row r="2471" ht="12.75"/>
    <row r="2472" ht="12.75"/>
    <row r="2473" ht="12.75"/>
    <row r="2474" ht="12.75"/>
    <row r="2475" ht="12.75"/>
    <row r="2476" ht="12.75"/>
    <row r="2477" ht="12.75"/>
    <row r="2478" ht="12.75"/>
    <row r="2479" ht="12.75"/>
    <row r="2480" ht="12.75"/>
    <row r="2481" ht="12.75"/>
    <row r="2482" ht="12.75"/>
    <row r="2483" ht="12.75"/>
    <row r="2484" ht="12.75"/>
    <row r="2485" ht="12.75"/>
    <row r="2486" ht="12.75"/>
    <row r="2487" ht="12.75"/>
    <row r="2488" ht="12.75"/>
    <row r="2489" ht="12.75"/>
    <row r="2490" ht="12.75"/>
    <row r="2491" ht="12.75"/>
    <row r="2492" ht="12.75"/>
    <row r="2493" ht="12.75"/>
    <row r="2494" ht="12.75"/>
    <row r="2495" ht="12.75"/>
    <row r="2496" ht="12.75"/>
    <row r="2497" ht="12.75"/>
    <row r="2498" ht="12.75"/>
    <row r="2499" ht="12.75"/>
    <row r="2500" ht="12.75"/>
    <row r="2501" ht="12.75"/>
    <row r="2502" ht="12.75"/>
    <row r="2503" ht="12.75"/>
    <row r="2504" ht="12.75"/>
    <row r="2505" ht="12.75"/>
    <row r="2506" ht="12.75"/>
    <row r="2507" ht="12.75"/>
    <row r="2508" ht="12.75"/>
    <row r="2509" ht="12.75"/>
    <row r="2510" ht="12.75"/>
    <row r="2511" ht="12.75"/>
    <row r="2512" ht="12.75"/>
    <row r="2513" ht="12.75"/>
    <row r="2514" ht="12.75"/>
    <row r="2515" ht="12.75"/>
    <row r="2516" ht="12.75"/>
    <row r="2517" ht="12.75"/>
    <row r="2518" ht="12.75"/>
    <row r="2519" ht="12.75"/>
    <row r="2520" ht="12.75"/>
    <row r="2521" ht="12.75"/>
    <row r="2522" ht="12.75"/>
    <row r="2523" ht="12.75"/>
    <row r="2524" ht="12.75"/>
    <row r="2525" ht="12.75"/>
    <row r="2526" ht="12.75"/>
    <row r="2527" ht="12.75"/>
    <row r="2528" ht="12.75"/>
    <row r="2529" ht="12.75"/>
    <row r="2530" ht="12.75"/>
    <row r="2531" ht="12.75"/>
    <row r="2532" ht="12.75"/>
    <row r="2533" ht="12.75"/>
    <row r="2534" ht="12.75"/>
    <row r="2535" ht="12.75"/>
    <row r="2536" ht="12.75"/>
    <row r="2537" ht="12.75"/>
    <row r="2538" ht="12.75"/>
    <row r="2539" ht="12.75"/>
    <row r="2540" ht="12.75"/>
    <row r="2541" ht="12.75"/>
    <row r="2542" ht="12.75"/>
    <row r="2543" ht="12.75"/>
    <row r="2544" ht="12.75"/>
    <row r="2545" ht="12.75"/>
    <row r="2546" ht="12.75"/>
    <row r="2547" ht="12.75"/>
    <row r="2548" ht="12.75"/>
    <row r="2549" ht="12.75"/>
    <row r="2550" ht="12.75"/>
    <row r="2551" ht="12.75"/>
    <row r="2552" ht="12.75"/>
    <row r="2553" ht="12.75"/>
    <row r="2554" ht="12.75"/>
    <row r="2555" ht="12.75"/>
    <row r="2556" ht="12.75"/>
    <row r="2557" ht="12.75"/>
    <row r="2558" ht="12.75"/>
    <row r="2559" ht="12.75"/>
    <row r="2560" ht="12.75"/>
    <row r="2561" ht="12.75"/>
    <row r="2562" ht="12.75"/>
    <row r="2563" ht="12.75"/>
    <row r="2564" ht="12.75"/>
    <row r="2565" ht="12.75"/>
    <row r="2566" ht="12.75"/>
    <row r="2567" ht="12.75"/>
    <row r="2568" ht="12.75"/>
    <row r="2569" ht="12.75"/>
    <row r="2570" ht="12.75"/>
    <row r="2571" ht="12.75"/>
    <row r="2572" ht="12.75"/>
    <row r="2573" ht="12.75"/>
    <row r="2574" ht="12.75"/>
    <row r="2575" ht="12.75"/>
    <row r="2576" ht="12.75"/>
    <row r="2577" ht="12.75"/>
    <row r="2578" ht="12.75"/>
    <row r="2579" ht="12.75"/>
    <row r="2580" ht="12.75"/>
    <row r="2581" ht="12.75"/>
    <row r="2582" ht="12.75"/>
    <row r="2583" ht="12.75"/>
    <row r="2584" ht="12.75"/>
    <row r="2585" ht="12.75"/>
    <row r="2586" ht="12.75"/>
    <row r="2587" ht="12.75"/>
    <row r="2588" ht="12.75"/>
    <row r="2589" ht="12.75"/>
    <row r="2590" ht="12.75"/>
    <row r="2591" ht="12.75"/>
    <row r="2592" ht="12.75"/>
    <row r="2593" ht="12.75"/>
    <row r="2594" ht="12.75"/>
    <row r="2595" ht="12.75"/>
    <row r="2596" ht="12.75"/>
    <row r="2597" ht="12.75"/>
    <row r="2598" ht="12.75"/>
    <row r="2599" ht="12.75"/>
    <row r="2600" ht="12.75"/>
    <row r="2601" ht="12.75"/>
    <row r="2602" ht="12.75"/>
    <row r="2603" ht="12.75"/>
    <row r="2604" ht="12.75"/>
    <row r="2605" ht="12.75"/>
    <row r="2606" ht="12.75"/>
    <row r="2607" ht="12.75"/>
    <row r="2608" ht="12.75"/>
    <row r="2609" ht="12.75"/>
    <row r="2610" ht="12.75"/>
    <row r="2611" ht="12.75"/>
    <row r="2612" ht="12.75"/>
    <row r="2613" ht="12.75"/>
    <row r="2614" ht="12.75"/>
    <row r="2615" ht="12.75"/>
    <row r="2616" ht="12.75"/>
    <row r="2617" ht="12.75"/>
    <row r="2618" ht="12.75"/>
    <row r="2619" ht="12.75"/>
    <row r="2620" ht="12.75"/>
    <row r="2621" ht="12.75"/>
    <row r="2622" ht="12.75"/>
    <row r="2623" ht="12.75"/>
    <row r="2624" ht="12.75"/>
    <row r="2625" ht="12.75"/>
    <row r="2626" ht="12.75"/>
    <row r="2627" ht="12.75"/>
    <row r="2628" ht="12.75"/>
    <row r="2629" ht="12.75"/>
    <row r="2630" ht="12.75"/>
    <row r="2631" ht="12.75"/>
    <row r="2632" ht="12.75"/>
    <row r="2633" ht="12.75"/>
    <row r="2634" ht="12.75"/>
    <row r="2635" ht="12.75"/>
    <row r="2636" ht="12.75"/>
    <row r="2637" ht="12.75"/>
    <row r="2638" ht="12.75"/>
    <row r="2639" ht="12.75"/>
    <row r="2640" ht="12.75"/>
    <row r="2641" ht="12.75"/>
    <row r="2642" ht="12.75"/>
    <row r="2643" ht="12.75"/>
    <row r="2644" ht="12.75"/>
    <row r="2645" ht="12.75"/>
    <row r="2646" ht="12.75"/>
    <row r="2647" ht="12.75"/>
    <row r="2648" ht="12.75"/>
    <row r="2649" ht="12.75"/>
    <row r="2650" ht="12.75"/>
    <row r="2651" ht="12.75"/>
    <row r="2652" ht="12.75"/>
    <row r="2653" ht="12.75"/>
    <row r="2654" ht="12.75"/>
    <row r="2655" ht="12.75"/>
    <row r="2656" ht="12.75"/>
    <row r="2657" ht="12.75"/>
    <row r="2658" ht="12.75"/>
    <row r="2659" ht="12.75"/>
    <row r="2660" ht="12.75"/>
    <row r="2661" ht="12.75"/>
    <row r="2662" ht="12.75"/>
    <row r="2663" ht="12.75"/>
    <row r="2664" ht="12.75"/>
    <row r="2665" ht="12.75"/>
    <row r="2666" ht="12.75"/>
    <row r="2667" ht="12.75"/>
    <row r="2668" ht="12.75"/>
    <row r="2669" ht="12.75"/>
    <row r="2670" ht="12.75"/>
    <row r="2671" ht="12.75"/>
    <row r="2672" ht="12.75"/>
    <row r="2673" ht="12.75"/>
    <row r="2674" ht="12.75"/>
    <row r="2675" ht="12.75"/>
    <row r="2676" ht="12.75"/>
    <row r="2677" ht="12.75"/>
    <row r="2678" ht="12.75"/>
    <row r="2679" ht="12.75"/>
    <row r="2680" ht="12.75"/>
    <row r="2681" ht="12.75"/>
    <row r="2682" ht="12.75"/>
    <row r="2683" ht="12.75"/>
    <row r="2684" ht="12.75"/>
    <row r="2685" ht="12.75"/>
    <row r="2686" ht="12.75"/>
    <row r="2687" ht="12.75"/>
    <row r="2688" ht="12.75"/>
    <row r="2689" ht="12.75"/>
    <row r="2690" ht="12.75"/>
    <row r="2691" ht="12.75"/>
    <row r="2692" ht="12.75"/>
    <row r="2693" ht="12.75"/>
    <row r="2694" ht="12.75"/>
    <row r="2695" ht="12.75"/>
    <row r="2696" ht="12.75"/>
    <row r="2697" ht="12.75"/>
    <row r="2698" ht="12.75"/>
    <row r="2699" ht="12.75"/>
    <row r="2700" ht="12.75"/>
    <row r="2701" ht="12.75"/>
    <row r="2702" ht="12.75"/>
    <row r="2703" ht="12.75"/>
    <row r="2704" ht="12.75"/>
    <row r="2705" ht="12.75"/>
    <row r="2706" ht="12.75"/>
    <row r="2707" ht="12.75"/>
    <row r="2708" ht="12.75"/>
    <row r="2709" ht="12.75"/>
    <row r="2710" ht="12.75"/>
    <row r="2711" ht="12.75"/>
    <row r="2712" ht="12.75"/>
    <row r="2713" ht="12.75"/>
    <row r="2714" ht="12.75"/>
    <row r="2715" ht="12.75"/>
    <row r="2716" ht="12.75"/>
    <row r="2717" ht="12.75"/>
    <row r="2718" ht="12.75"/>
    <row r="2719" ht="12.75"/>
    <row r="2720" ht="12.75"/>
    <row r="2721" ht="12.75"/>
    <row r="2722" ht="12.75"/>
    <row r="2723" ht="12.75"/>
    <row r="2724" ht="12.75"/>
    <row r="2725" ht="12.75"/>
    <row r="2726" ht="12.75"/>
    <row r="2727" ht="12.75"/>
    <row r="2728" ht="12.75"/>
    <row r="2729" ht="12.75"/>
    <row r="2730" ht="12.75"/>
    <row r="2731" ht="12.75"/>
    <row r="2732" ht="12.75"/>
    <row r="2733" ht="12.75"/>
    <row r="2734" ht="12.75"/>
    <row r="2735" ht="12.75"/>
    <row r="2736" ht="12.75"/>
    <row r="2737" ht="12.75"/>
    <row r="2738" ht="12.75"/>
    <row r="2739" ht="12.75"/>
    <row r="2740" ht="12.75"/>
    <row r="2741" ht="12.75"/>
    <row r="2742" ht="12.75"/>
    <row r="2743" ht="12.75"/>
    <row r="2744" ht="12.75"/>
    <row r="2745" ht="12.75"/>
    <row r="2746" ht="12.75"/>
    <row r="2747" ht="12.75"/>
    <row r="2748" ht="12.75"/>
    <row r="2749" ht="12.75"/>
    <row r="2750" ht="12.75"/>
    <row r="2751" ht="12.75"/>
    <row r="2752" ht="12.75"/>
    <row r="2753" ht="12.75"/>
    <row r="2754" ht="12.75"/>
    <row r="2755" ht="12.75"/>
    <row r="2756" ht="12.75"/>
    <row r="2757" ht="12.75"/>
    <row r="2758" ht="12.75"/>
    <row r="2759" ht="12.75"/>
    <row r="2760" ht="12.75"/>
    <row r="2761" ht="12.75"/>
    <row r="2762" ht="12.75"/>
    <row r="2763" ht="12.75"/>
    <row r="2764" ht="12.75"/>
    <row r="2765" ht="12.75"/>
    <row r="2766" ht="12.75"/>
    <row r="2767" ht="12.75"/>
    <row r="2768" ht="12.75"/>
    <row r="2769" ht="12.75"/>
    <row r="2770" ht="12.75"/>
    <row r="2771" ht="12.75"/>
    <row r="2772" ht="12.75"/>
    <row r="2773" ht="12.75"/>
    <row r="2774" ht="12.75"/>
    <row r="2775" ht="12.75"/>
    <row r="2776" ht="12.75"/>
    <row r="2777" ht="12.75"/>
    <row r="2778" ht="12.75"/>
    <row r="2779" ht="12.75"/>
    <row r="2780" ht="12.75"/>
    <row r="2781" ht="12.75"/>
    <row r="2782" ht="12.75"/>
    <row r="2783" ht="12.75"/>
    <row r="2784" ht="12.75"/>
    <row r="2785" ht="12.75"/>
    <row r="2786" ht="12.75"/>
    <row r="2787" ht="12.75"/>
    <row r="2788" ht="12.75"/>
    <row r="2789" ht="12.75"/>
    <row r="2790" ht="12.75"/>
    <row r="2791" ht="12.75"/>
    <row r="2792" ht="12.75"/>
    <row r="2793" ht="12.75"/>
    <row r="2794" ht="12.75"/>
    <row r="2795" ht="12.75"/>
    <row r="2796" ht="12.75"/>
    <row r="2797" ht="12.75"/>
    <row r="2798" ht="12.75"/>
    <row r="2799" ht="12.75"/>
    <row r="2800" ht="12.75"/>
    <row r="2801" ht="12.75"/>
    <row r="2802" ht="12.75"/>
    <row r="2803" ht="12.75"/>
    <row r="2804" ht="12.75"/>
    <row r="2805" ht="12.75"/>
    <row r="2806" ht="12.75"/>
    <row r="2807" ht="12.75"/>
    <row r="2808" ht="12.75"/>
    <row r="2809" ht="12.75"/>
    <row r="2810" ht="12.75"/>
    <row r="2811" ht="12.75"/>
    <row r="2812" ht="12.75"/>
    <row r="2813" ht="12.75"/>
    <row r="2814" ht="12.75"/>
    <row r="2815" ht="12.75"/>
    <row r="2816" ht="12.75"/>
    <row r="2817" ht="12.75"/>
    <row r="2818" ht="12.75"/>
    <row r="2819" ht="12.75"/>
    <row r="2820" ht="12.75"/>
    <row r="2821" ht="12.75"/>
    <row r="2822" ht="12.75"/>
    <row r="2823" ht="12.75"/>
    <row r="2824" ht="12.75"/>
    <row r="2825" ht="12.75"/>
    <row r="2826" ht="12.75"/>
    <row r="2827" ht="12.75"/>
    <row r="2828" ht="12.75"/>
    <row r="2829" ht="12.75"/>
    <row r="2830" ht="12.75"/>
    <row r="2831" ht="12.75"/>
    <row r="2832" ht="12.75"/>
    <row r="2833" ht="12.75"/>
    <row r="2834" ht="12.75"/>
    <row r="2835" ht="12.75"/>
    <row r="2836" ht="12.75"/>
    <row r="2837" ht="12.75"/>
    <row r="2838" ht="12.75"/>
    <row r="2839" ht="12.75"/>
    <row r="2840" ht="12.75"/>
    <row r="2841" ht="12.75"/>
    <row r="2842" ht="12.75"/>
    <row r="2843" ht="12.75"/>
    <row r="2844" ht="12.75"/>
    <row r="2845" ht="12.75"/>
    <row r="2846" ht="12.75"/>
    <row r="2847" ht="12.75"/>
    <row r="2848" ht="12.75"/>
    <row r="2849" ht="12.75"/>
    <row r="2850" ht="12.75"/>
    <row r="2851" ht="12.75"/>
    <row r="2852" ht="12.75"/>
    <row r="2853" ht="12.75"/>
    <row r="2854" ht="12.75"/>
    <row r="2855" ht="12.75"/>
    <row r="2856" ht="12.75"/>
    <row r="2857" ht="12.75"/>
    <row r="2858" ht="12.75"/>
    <row r="2859" ht="12.75"/>
    <row r="2860" ht="12.75"/>
    <row r="2861" ht="12.75"/>
    <row r="2862" ht="12.75"/>
    <row r="2863" ht="12.75"/>
    <row r="2864" ht="12.75"/>
    <row r="2865" ht="12.75"/>
    <row r="2866" ht="12.75"/>
    <row r="2867" ht="12.75"/>
    <row r="2868" ht="12.75"/>
    <row r="2869" ht="12.75"/>
    <row r="2870" ht="12.75"/>
    <row r="2871" ht="12.75"/>
    <row r="2872" ht="12.75"/>
    <row r="2873" ht="12.75"/>
    <row r="2874" ht="12.75"/>
    <row r="2875" ht="12.75"/>
    <row r="2876" ht="12.75"/>
    <row r="2877" ht="12.75"/>
    <row r="2878" ht="12.75"/>
    <row r="2879" ht="12.75"/>
    <row r="2880" ht="12.75"/>
    <row r="2881" ht="12.75"/>
    <row r="2882" ht="12.75"/>
    <row r="2883" ht="12.75"/>
    <row r="2884" ht="12.75"/>
    <row r="2885" ht="12.75"/>
    <row r="2886" ht="12.75"/>
    <row r="2887" ht="12.75"/>
    <row r="2888" ht="12.75"/>
    <row r="2889" ht="12.75"/>
    <row r="2890" ht="12.75"/>
    <row r="2891" ht="12.75"/>
    <row r="2892" ht="12.75"/>
    <row r="2893" ht="12.75"/>
    <row r="2894" ht="12.75"/>
    <row r="2895" ht="12.75"/>
    <row r="2896" ht="12.75"/>
    <row r="2897" ht="12.75"/>
    <row r="2898" ht="12.75"/>
    <row r="2899" ht="12.75"/>
    <row r="2900" ht="12.75"/>
    <row r="2901" ht="12.75"/>
    <row r="2902" ht="12.75"/>
    <row r="2903" ht="12.75"/>
    <row r="2904" ht="12.75"/>
    <row r="2905" ht="12.75"/>
    <row r="2906" ht="12.75"/>
    <row r="2907" ht="12.75"/>
    <row r="2908" ht="12.75"/>
    <row r="2909" ht="12.75"/>
    <row r="2910" ht="12.75"/>
    <row r="2911" ht="12.75"/>
    <row r="2912" ht="12.75"/>
    <row r="2913" ht="12.75"/>
    <row r="2914" ht="12.75"/>
    <row r="2915" ht="12.75"/>
    <row r="2916" ht="12.75"/>
    <row r="2917" ht="12.75"/>
    <row r="2918" ht="12.75"/>
    <row r="2919" ht="12.75"/>
    <row r="2920" ht="12.75"/>
    <row r="2921" ht="12.75"/>
    <row r="2922" ht="12.75"/>
    <row r="2923" ht="12.75"/>
    <row r="2924" ht="12.75"/>
    <row r="2925" ht="12.75"/>
    <row r="2926" ht="12.75"/>
    <row r="2927" ht="12.75"/>
    <row r="2928" ht="12.75"/>
    <row r="2929" ht="12.75"/>
    <row r="2930" ht="12.75"/>
    <row r="2931" ht="12.75"/>
    <row r="2932" ht="12.75"/>
    <row r="2933" ht="12.75"/>
    <row r="2934" ht="12.75"/>
    <row r="2935" ht="12.75"/>
    <row r="2936" ht="12.75"/>
    <row r="2937" ht="12.75"/>
    <row r="2938" ht="12.75"/>
    <row r="2939" ht="12.75"/>
    <row r="2940" ht="12.75"/>
    <row r="2941" ht="12.75"/>
    <row r="2942" ht="12.75"/>
    <row r="2943" ht="12.75"/>
    <row r="2944" ht="12.75"/>
    <row r="2945" ht="12.75"/>
    <row r="2946" ht="12.75"/>
    <row r="2947" ht="12.75"/>
    <row r="2948" ht="12.75"/>
    <row r="2949" ht="12.75"/>
    <row r="2950" ht="12.75"/>
    <row r="2951" ht="12.75"/>
    <row r="2952" ht="12.75"/>
    <row r="2953" ht="12.75"/>
    <row r="2954" ht="12.75"/>
    <row r="2955" ht="12.75"/>
    <row r="2956" ht="12.75"/>
    <row r="2957" ht="12.75"/>
    <row r="2958" ht="12.75"/>
    <row r="2959" ht="12.75"/>
    <row r="2960" ht="12.75"/>
    <row r="2961" ht="12.75"/>
    <row r="2962" ht="12.75"/>
    <row r="2963" ht="12.75"/>
    <row r="2964" ht="12.75"/>
    <row r="2965" ht="12.75"/>
    <row r="2966" ht="12.75"/>
    <row r="2967" ht="12.75"/>
    <row r="2968" ht="12.75"/>
    <row r="2969" ht="12.75"/>
    <row r="2970" ht="12.75"/>
    <row r="2971" ht="12.75"/>
    <row r="2972" ht="12.75"/>
    <row r="2973" ht="12.75"/>
    <row r="2974" ht="12.75"/>
    <row r="2975" ht="12.75"/>
    <row r="2976" ht="12.75"/>
    <row r="2977" ht="12.75"/>
    <row r="2978" ht="12.75"/>
    <row r="2979" ht="12.75"/>
    <row r="2980" ht="12.75"/>
    <row r="2981" ht="12.75"/>
    <row r="2982" ht="12.75"/>
    <row r="2983" ht="12.75"/>
    <row r="2984" ht="12.75"/>
    <row r="2985" ht="12.75"/>
    <row r="2986" ht="12.75"/>
    <row r="2987" ht="12.75"/>
    <row r="2988" ht="12.75"/>
    <row r="2989" ht="12.75"/>
    <row r="2990" ht="12.75"/>
    <row r="2991" ht="12.75"/>
    <row r="2992" ht="12.75"/>
    <row r="2993" ht="12.75"/>
    <row r="2994" ht="12.75"/>
    <row r="2995" ht="12.75"/>
    <row r="2996" ht="12.75"/>
    <row r="2997" ht="12.75"/>
    <row r="2998" ht="12.75"/>
    <row r="2999" ht="12.75"/>
    <row r="3000" ht="12.75"/>
    <row r="3001" ht="12.75"/>
    <row r="3002" ht="12.75"/>
    <row r="3003" ht="12.75"/>
    <row r="3004" ht="12.75"/>
    <row r="3005" ht="12.75"/>
    <row r="3006" ht="12.75"/>
    <row r="3007" ht="12.75"/>
    <row r="3008" ht="12.75"/>
    <row r="3009" ht="12.75"/>
    <row r="3010" ht="12.75"/>
    <row r="3011" ht="12.75"/>
    <row r="3012" ht="12.75"/>
    <row r="3013" ht="12.75"/>
    <row r="3014" ht="12.75"/>
    <row r="3015" ht="12.75"/>
    <row r="3016" ht="12.75"/>
    <row r="3017" ht="12.75"/>
    <row r="3018" ht="12.75"/>
    <row r="3019" ht="12.75"/>
    <row r="3020" ht="12.75"/>
    <row r="3021" ht="12.75"/>
    <row r="3022" ht="12.75"/>
    <row r="3023" ht="12.75"/>
    <row r="3024" ht="12.75"/>
    <row r="3025" ht="12.75"/>
    <row r="3026" ht="12.75"/>
    <row r="3027" ht="12.75"/>
    <row r="3028" ht="12.75"/>
    <row r="3029" ht="12.75"/>
    <row r="3030" ht="12.75"/>
    <row r="3031" ht="12.75"/>
    <row r="3032" ht="12.75"/>
    <row r="3033" ht="12.75"/>
    <row r="3034" ht="12.75"/>
    <row r="3035" ht="12.75"/>
    <row r="3036" ht="12.75"/>
    <row r="3037" ht="12.75"/>
    <row r="3038" ht="12.75"/>
    <row r="3039" ht="12.75"/>
    <row r="3040" ht="12.75"/>
    <row r="3041" ht="12.75"/>
    <row r="3042" ht="12.75"/>
    <row r="3043" ht="12.75"/>
    <row r="3044" ht="12.75"/>
    <row r="3045" ht="12.75"/>
    <row r="3046" ht="12.75"/>
    <row r="3047" ht="12.75"/>
    <row r="3048" ht="12.75"/>
    <row r="3049" ht="12.75"/>
    <row r="3050" ht="12.75"/>
    <row r="3051" ht="12.75"/>
    <row r="3052" ht="12.75"/>
    <row r="3053" ht="12.75"/>
    <row r="3054" ht="12.75"/>
    <row r="3055" ht="12.75"/>
    <row r="3056" ht="12.75"/>
    <row r="3057" ht="12.75"/>
    <row r="3058" ht="12.75"/>
    <row r="3059" ht="12.75"/>
    <row r="3060" ht="12.75"/>
    <row r="3061" ht="12.75"/>
    <row r="3062" ht="12.75"/>
    <row r="3063" ht="12.75"/>
    <row r="3064" ht="12.75"/>
    <row r="3065" ht="12.75"/>
    <row r="3066" ht="12.75"/>
    <row r="3067" ht="12.75"/>
    <row r="3068" ht="12.75"/>
    <row r="3069" ht="12.75"/>
    <row r="3070" ht="12.75"/>
    <row r="3071" ht="12.75"/>
    <row r="3072" ht="12.75"/>
    <row r="3073" ht="12.75"/>
    <row r="3074" ht="12.75"/>
    <row r="3075" ht="12.75"/>
    <row r="3076" ht="12.75"/>
    <row r="3077" ht="12.75"/>
    <row r="3078" ht="12.75"/>
    <row r="3079" ht="12.75"/>
    <row r="3080" ht="12.75"/>
    <row r="3081" ht="12.75"/>
    <row r="3082" ht="12.75"/>
    <row r="3083" ht="12.75"/>
    <row r="3084" ht="12.75"/>
    <row r="3085" ht="12.75"/>
    <row r="3086" ht="12.75"/>
    <row r="3087" ht="12.75"/>
    <row r="3088" ht="12.75"/>
    <row r="3089" ht="12.75"/>
    <row r="3090" ht="12.75"/>
    <row r="3091" ht="12.75"/>
    <row r="3092" ht="12.75"/>
    <row r="3093" ht="12.75"/>
    <row r="3094" ht="12.75"/>
    <row r="3095" ht="12.75"/>
    <row r="3096" ht="12.75"/>
    <row r="3097" ht="12.75"/>
    <row r="3098" ht="12.75"/>
    <row r="3099" ht="12.75"/>
    <row r="3100" ht="12.75"/>
    <row r="3101" ht="12.75"/>
    <row r="3102" ht="12.75"/>
    <row r="3103" ht="12.75"/>
    <row r="3104" ht="12.75"/>
    <row r="3105" ht="12.75"/>
    <row r="3106" ht="12.75"/>
    <row r="3107" ht="12.75"/>
    <row r="3108" ht="12.75"/>
    <row r="3109" ht="12.75"/>
    <row r="3110" ht="12.75"/>
    <row r="3111" ht="12.75"/>
    <row r="3112" ht="12.75"/>
    <row r="3113" ht="12.75"/>
    <row r="3114" ht="12.75"/>
    <row r="3115" ht="12.75"/>
    <row r="3116" ht="12.75"/>
    <row r="3117" ht="12.75"/>
    <row r="3118" ht="12.75"/>
    <row r="3119" ht="12.75"/>
    <row r="3120" ht="12.75"/>
    <row r="3121" ht="12.75"/>
    <row r="3122" ht="12.75"/>
    <row r="3123" ht="12.75"/>
    <row r="3124" ht="12.75"/>
    <row r="3125" ht="12.75"/>
    <row r="3126" ht="12.75"/>
    <row r="3127" ht="12.75"/>
    <row r="3128" ht="12.75"/>
    <row r="3129" ht="12.75"/>
    <row r="3130" ht="12.75"/>
    <row r="3131" ht="12.75"/>
    <row r="3132" ht="12.75"/>
    <row r="3133" ht="12.75"/>
    <row r="3134" ht="12.75"/>
    <row r="3135" ht="12.75"/>
    <row r="3136" ht="12.75"/>
    <row r="3137" ht="12.75"/>
    <row r="3138" ht="12.75"/>
    <row r="3139" ht="12.75"/>
    <row r="3140" ht="12.75"/>
    <row r="3141" ht="12.75"/>
    <row r="3142" ht="12.75"/>
    <row r="3143" ht="12.75"/>
    <row r="3144" ht="12.75"/>
    <row r="3145" ht="12.75"/>
    <row r="3146" ht="12.75"/>
    <row r="3147" ht="12.75"/>
    <row r="3148" ht="12.75"/>
    <row r="3149" ht="12.75"/>
    <row r="3150" ht="12.75"/>
    <row r="3151" ht="12.75"/>
    <row r="3152" ht="12.75"/>
    <row r="3153" ht="12.75"/>
    <row r="3154" ht="12.75"/>
    <row r="3155" ht="12.75"/>
    <row r="3156" ht="12.75"/>
    <row r="3157" ht="12.75"/>
    <row r="3158" ht="12.75"/>
    <row r="3159" ht="12.75"/>
    <row r="3160" ht="12.75"/>
    <row r="3161" ht="12.75"/>
    <row r="3162" ht="12.75"/>
    <row r="3163" ht="12.75"/>
    <row r="3164" ht="12.75"/>
    <row r="3165" ht="12.75"/>
    <row r="3166" ht="12.75"/>
    <row r="3167" ht="12.75"/>
    <row r="3168" ht="12.75"/>
    <row r="3169" ht="12.75"/>
    <row r="3170" ht="12.75"/>
    <row r="3171" ht="12.75"/>
    <row r="3172" ht="12.75"/>
    <row r="3173" ht="12.75"/>
    <row r="3174" ht="12.75"/>
    <row r="3175" ht="12.75"/>
    <row r="3176" ht="12.75"/>
    <row r="3177" ht="12.75"/>
    <row r="3178" ht="12.75"/>
    <row r="3179" ht="12.75"/>
    <row r="3180" ht="12.75"/>
    <row r="3181" ht="12.75"/>
    <row r="3182" ht="12.75"/>
    <row r="3183" ht="12.75"/>
    <row r="3184" ht="12.75"/>
    <row r="3185" ht="12.75"/>
    <row r="3186" ht="12.75"/>
    <row r="3187" ht="12.75"/>
    <row r="3188" ht="12.75"/>
    <row r="3189" ht="12.75"/>
    <row r="3190" ht="12.75"/>
    <row r="3191" ht="12.75"/>
    <row r="3192" ht="12.75"/>
    <row r="3193" ht="12.75"/>
    <row r="3194" ht="12.75"/>
    <row r="3195" ht="12.75"/>
    <row r="3196" ht="12.75"/>
    <row r="3197" ht="12.75"/>
    <row r="3198" ht="12.75"/>
    <row r="3199" ht="12.75"/>
    <row r="3200" ht="12.75"/>
    <row r="3201" ht="12.75"/>
    <row r="3202" ht="12.75"/>
    <row r="3203" ht="12.75"/>
    <row r="3204" ht="12.75"/>
    <row r="3205" ht="12.75"/>
    <row r="3206" ht="12.75"/>
    <row r="3207" ht="12.75"/>
    <row r="3208" ht="12.75"/>
    <row r="3209" ht="12.75"/>
    <row r="3210" ht="12.75"/>
    <row r="3211" ht="12.75"/>
    <row r="3212" ht="12.75"/>
    <row r="3213" ht="12.75"/>
    <row r="3214" ht="12.75"/>
    <row r="3215" ht="12.75"/>
    <row r="3216" ht="12.75"/>
    <row r="3217" ht="12.75"/>
    <row r="3218" ht="12.75"/>
    <row r="3219" ht="12.75"/>
    <row r="3220" ht="12.75"/>
    <row r="3221" ht="12.75"/>
    <row r="3222" ht="12.75"/>
    <row r="3223" ht="12.75"/>
    <row r="3224" ht="12.75"/>
    <row r="3225" ht="12.75"/>
    <row r="3226" ht="12.75"/>
    <row r="3227" ht="12.75"/>
    <row r="3228" ht="12.75"/>
    <row r="3229" ht="12.75"/>
    <row r="3230" ht="12.75"/>
    <row r="3231" ht="12.75"/>
    <row r="3232" ht="12.75"/>
    <row r="3233" ht="12.75"/>
    <row r="3234" ht="12.75"/>
    <row r="3235" ht="12.75"/>
    <row r="3236" ht="12.75"/>
    <row r="3237" ht="12.75"/>
    <row r="3238" ht="12.75"/>
    <row r="3239" ht="12.75"/>
    <row r="3240" ht="12.75"/>
    <row r="3241" ht="12.75"/>
    <row r="3242" ht="12.75"/>
    <row r="3243" ht="12.75"/>
    <row r="3244" ht="12.75"/>
    <row r="3245" ht="12.75"/>
    <row r="3246" ht="12.75"/>
    <row r="3247" ht="12.75"/>
    <row r="3248" ht="12.75"/>
    <row r="3249" ht="12.75"/>
    <row r="3250" ht="12.75"/>
    <row r="3251" ht="12.75"/>
    <row r="3252" ht="12.75"/>
    <row r="3253" ht="12.75"/>
    <row r="3254" ht="12.75"/>
    <row r="3255" ht="12.75"/>
    <row r="3256" ht="12.75"/>
    <row r="3257" ht="12.75"/>
    <row r="3258" ht="12.75"/>
    <row r="3259" ht="12.75"/>
    <row r="3260" ht="12.75"/>
    <row r="3261" ht="12.75"/>
    <row r="3262" ht="12.75"/>
    <row r="3263" ht="12.75"/>
    <row r="3264" ht="12.75"/>
    <row r="3265" ht="12.75"/>
    <row r="3266" ht="12.75"/>
    <row r="3267" ht="12.75"/>
    <row r="3268" ht="12.75"/>
    <row r="3269" ht="12.75"/>
    <row r="3270" ht="12.75"/>
    <row r="3271" ht="12.75"/>
    <row r="3272" ht="12.75"/>
    <row r="3273" ht="12.75"/>
    <row r="3274" ht="12.75"/>
    <row r="3275" ht="12.75"/>
    <row r="3276" ht="12.75"/>
    <row r="3277" ht="12.75"/>
    <row r="3278" ht="12.75"/>
    <row r="3279" ht="12.75"/>
    <row r="3280" ht="12.75"/>
    <row r="3281" ht="12.75"/>
    <row r="3282" ht="12.75"/>
    <row r="3283" ht="12.75"/>
    <row r="3284" ht="12.75"/>
    <row r="3285" ht="12.75"/>
    <row r="3286" ht="12.75"/>
    <row r="3287" ht="12.75"/>
    <row r="3288" ht="12.75"/>
    <row r="3289" ht="12.75"/>
    <row r="3290" ht="12.75"/>
    <row r="3291" ht="12.75"/>
    <row r="3292" ht="12.75"/>
    <row r="3293" ht="12.75"/>
    <row r="3294" ht="12.75"/>
    <row r="3295" ht="12.75"/>
    <row r="3296" ht="12.75"/>
    <row r="3297" ht="12.75"/>
    <row r="3298" ht="12.75"/>
    <row r="3299" ht="12.75"/>
    <row r="3300" ht="12.75"/>
    <row r="3301" ht="12.75"/>
    <row r="3302" ht="12.75"/>
    <row r="3303" ht="12.75"/>
    <row r="3304" ht="12.75"/>
    <row r="3305" ht="12.75"/>
    <row r="3306" ht="12.75"/>
    <row r="3307" ht="12.75"/>
    <row r="3308" ht="12.75"/>
    <row r="3309" ht="12.75"/>
    <row r="3310" ht="12.75"/>
    <row r="3311" ht="12.75"/>
    <row r="3312" ht="12.75"/>
    <row r="3313" ht="12.75"/>
    <row r="3314" ht="12.75"/>
    <row r="3315" ht="12.75"/>
    <row r="3316" ht="12.75"/>
    <row r="3317" ht="12.75"/>
    <row r="3318" ht="12.75"/>
    <row r="3319" ht="12.75"/>
    <row r="3320" ht="12.75"/>
    <row r="3321" ht="12.75"/>
    <row r="3322" ht="12.75"/>
    <row r="3323" ht="12.75"/>
    <row r="3324" ht="12.75"/>
    <row r="3325" ht="12.75"/>
    <row r="3326" ht="12.75"/>
    <row r="3327" ht="12.75"/>
    <row r="3328" ht="12.75"/>
    <row r="3329" ht="12.75"/>
    <row r="3330" ht="12.75"/>
    <row r="3331" ht="12.75"/>
    <row r="3332" ht="12.75"/>
    <row r="3333" ht="12.75"/>
    <row r="3334" ht="12.75"/>
    <row r="3335" ht="12.75"/>
    <row r="3336" ht="12.75"/>
    <row r="3337" ht="12.75"/>
    <row r="3338" ht="12.75"/>
    <row r="3339" ht="12.75"/>
    <row r="3340" ht="12.75"/>
    <row r="3341" ht="12.75"/>
    <row r="3342" ht="12.75"/>
    <row r="3343" ht="12.75"/>
    <row r="3344" ht="12.75"/>
    <row r="3345" ht="12.75"/>
    <row r="3346" ht="12.75"/>
    <row r="3347" ht="12.75"/>
    <row r="3348" ht="12.75"/>
    <row r="3349" ht="12.75"/>
    <row r="3350" ht="12.75"/>
    <row r="3351" ht="12.75"/>
    <row r="3352" ht="12.75"/>
    <row r="3353" ht="12.75"/>
    <row r="3354" ht="12.75"/>
    <row r="3355" ht="12.75"/>
    <row r="3356" ht="12.75"/>
    <row r="3357" ht="12.75"/>
    <row r="3358" ht="12.75"/>
    <row r="3359" ht="12.75"/>
    <row r="3360" ht="12.75"/>
    <row r="3361" ht="12.75"/>
    <row r="3362" ht="12.75"/>
    <row r="3363" ht="12.75"/>
    <row r="3364" ht="12.75"/>
    <row r="3365" ht="12.75"/>
    <row r="3366" ht="12.75"/>
    <row r="3367" ht="12.75"/>
    <row r="3368" ht="12.75"/>
    <row r="3369" ht="12.75"/>
    <row r="3370" ht="12.75"/>
    <row r="3371" ht="12.75"/>
    <row r="3372" ht="12.75"/>
    <row r="3373" ht="12.75"/>
    <row r="3374" ht="12.75"/>
    <row r="3375" ht="12.75"/>
    <row r="3376" ht="12.75"/>
    <row r="3377" ht="12.75"/>
    <row r="3378" ht="12.75"/>
    <row r="3379" ht="12.75"/>
    <row r="3380" ht="12.75"/>
    <row r="3381" ht="12.75"/>
    <row r="3382" ht="12.75"/>
    <row r="3383" ht="12.75"/>
    <row r="3384" ht="12.75"/>
    <row r="3385" ht="12.75"/>
    <row r="3386" ht="12.75"/>
    <row r="3387" ht="12.75"/>
    <row r="3388" ht="12.75"/>
    <row r="3389" ht="12.75"/>
    <row r="3390" ht="12.75"/>
    <row r="3391" ht="12.75"/>
    <row r="3392" ht="12.75"/>
    <row r="3393" ht="12.75"/>
    <row r="3394" ht="12.75"/>
    <row r="3395" ht="12.75"/>
    <row r="3396" ht="12.75"/>
    <row r="3397" ht="12.75"/>
    <row r="3398" ht="12.75"/>
    <row r="3399" ht="12.75"/>
    <row r="3400" ht="12.75"/>
    <row r="3401" ht="12.75"/>
    <row r="3402" ht="12.75"/>
    <row r="3403" ht="12.75"/>
    <row r="3404" ht="12.75"/>
    <row r="3405" ht="12.75"/>
    <row r="3406" ht="12.75"/>
    <row r="3407" ht="12.75"/>
    <row r="3408" ht="12.75"/>
    <row r="3409" ht="12.75"/>
    <row r="3410" ht="12.75"/>
    <row r="3411" ht="12.75"/>
    <row r="3412" ht="12.75"/>
    <row r="3413" ht="12.75"/>
    <row r="3414" ht="12.75"/>
    <row r="3415" ht="12.75"/>
    <row r="3416" ht="12.75"/>
    <row r="3417" ht="12.75"/>
    <row r="3418" ht="12.75"/>
    <row r="3419" ht="12.75"/>
    <row r="3420" ht="12.75"/>
    <row r="3421" ht="12.75"/>
    <row r="3422" ht="12.75"/>
    <row r="3423" ht="12.75"/>
    <row r="3424" ht="12.75"/>
    <row r="3425" ht="12.75"/>
    <row r="3426" ht="12.75"/>
    <row r="3427" ht="12.75"/>
    <row r="3428" ht="12.75"/>
    <row r="3429" ht="12.75"/>
    <row r="3430" ht="12.75"/>
    <row r="3431" ht="12.75"/>
    <row r="3432" ht="12.75"/>
    <row r="3433" ht="12.75"/>
    <row r="3434" ht="12.75"/>
    <row r="3435" ht="12.75"/>
    <row r="3436" ht="12.75"/>
    <row r="3437" ht="12.75"/>
    <row r="3438" ht="12.75"/>
    <row r="3439" ht="12.75"/>
    <row r="3440" ht="12.75"/>
    <row r="3441" ht="12.75"/>
    <row r="3442" ht="12.75"/>
    <row r="3443" ht="12.75"/>
    <row r="3444" ht="12.75"/>
    <row r="3445" ht="12.75"/>
    <row r="3446" ht="12.75"/>
    <row r="3447" ht="12.75"/>
    <row r="3448" ht="12.75"/>
    <row r="3449" ht="12.75"/>
    <row r="3450" ht="12.75"/>
    <row r="3451" ht="12.75"/>
    <row r="3452" ht="12.75"/>
  </sheetData>
  <sheetProtection/>
  <mergeCells count="16">
    <mergeCell ref="C9:F9"/>
    <mergeCell ref="A3:V3"/>
    <mergeCell ref="A4:V4"/>
    <mergeCell ref="G9:J9"/>
    <mergeCell ref="K9:N9"/>
    <mergeCell ref="O9:R9"/>
    <mergeCell ref="A2:V2"/>
    <mergeCell ref="A75:B75"/>
    <mergeCell ref="A1:C1"/>
    <mergeCell ref="R1:V1"/>
    <mergeCell ref="A7:A11"/>
    <mergeCell ref="B7:B11"/>
    <mergeCell ref="C7:R7"/>
    <mergeCell ref="S7:V7"/>
    <mergeCell ref="C8:R8"/>
    <mergeCell ref="S8:V9"/>
  </mergeCells>
  <printOptions/>
  <pageMargins left="0.21" right="0.25" top="0.75" bottom="0.5" header="0.5" footer="0.25"/>
  <pageSetup horizontalDpi="600" verticalDpi="600" orientation="landscape" paperSize="9" r:id="rId1"/>
  <ignoredErrors>
    <ignoredError sqref="C11:E12 G11:I13 K11:M13 O11:Q13 S11:U13" numberStoredAsText="1"/>
    <ignoredError sqref="J57 N5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V80"/>
  <sheetViews>
    <sheetView tabSelected="1" view="pageLayout" workbookViewId="0" topLeftCell="A1">
      <selection activeCell="H64" sqref="H64"/>
    </sheetView>
  </sheetViews>
  <sheetFormatPr defaultColWidth="9.140625" defaultRowHeight="12.75"/>
  <cols>
    <col min="1" max="1" width="6.140625" style="5" customWidth="1"/>
    <col min="2" max="2" width="19.28125" style="5" customWidth="1"/>
    <col min="3" max="3" width="7.57421875" style="5" customWidth="1"/>
    <col min="4" max="4" width="7.28125" style="5" customWidth="1"/>
    <col min="5" max="5" width="6.421875" style="5" customWidth="1"/>
    <col min="6" max="6" width="7.8515625" style="5" customWidth="1"/>
    <col min="7" max="7" width="7.57421875" style="5" customWidth="1"/>
    <col min="8" max="8" width="8.8515625" style="5" customWidth="1"/>
    <col min="9" max="9" width="8.28125" style="49" customWidth="1"/>
    <col min="10" max="10" width="7.28125" style="5" customWidth="1"/>
    <col min="11" max="11" width="6.140625" style="5" customWidth="1"/>
    <col min="12" max="12" width="6.57421875" style="49" customWidth="1"/>
    <col min="13" max="13" width="7.421875" style="5" customWidth="1"/>
    <col min="14" max="14" width="6.57421875" style="5" customWidth="1"/>
    <col min="15" max="15" width="8.140625" style="49" customWidth="1"/>
    <col min="16" max="16" width="6.28125" style="5" customWidth="1"/>
    <col min="17" max="17" width="6.8515625" style="5" customWidth="1"/>
    <col min="18" max="18" width="9.57421875" style="49" customWidth="1"/>
    <col min="19" max="16384" width="9.140625" style="8" customWidth="1"/>
  </cols>
  <sheetData>
    <row r="1" spans="1:14" ht="53.25" customHeight="1">
      <c r="A1" s="121" t="s">
        <v>114</v>
      </c>
      <c r="B1" s="121"/>
      <c r="C1" s="20"/>
      <c r="D1" s="1"/>
      <c r="E1" s="1"/>
      <c r="F1" s="1"/>
      <c r="G1" s="1"/>
      <c r="H1" s="2"/>
      <c r="I1" s="57"/>
      <c r="J1" s="2"/>
      <c r="K1" s="20"/>
      <c r="L1" s="57"/>
      <c r="M1" s="2"/>
      <c r="N1" s="2"/>
    </row>
    <row r="2" spans="1:17" ht="19.5" customHeight="1">
      <c r="A2" s="122" t="s">
        <v>115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</row>
    <row r="3" spans="1:18" ht="23.25" customHeight="1">
      <c r="A3" s="124" t="s">
        <v>112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</row>
    <row r="4" spans="1:18" ht="21" customHeight="1">
      <c r="A4" s="116" t="s">
        <v>113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</row>
    <row r="6" ht="13.5" thickBot="1"/>
    <row r="7" spans="1:20" ht="12.75">
      <c r="A7" s="127" t="s">
        <v>18</v>
      </c>
      <c r="B7" s="129" t="s">
        <v>19</v>
      </c>
      <c r="C7" s="117" t="s">
        <v>0</v>
      </c>
      <c r="D7" s="117"/>
      <c r="E7" s="117"/>
      <c r="F7" s="117"/>
      <c r="G7" s="117" t="s">
        <v>1</v>
      </c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8"/>
      <c r="S7" s="41"/>
      <c r="T7" s="41"/>
    </row>
    <row r="8" spans="1:20" ht="30.75" customHeight="1">
      <c r="A8" s="128"/>
      <c r="B8" s="119"/>
      <c r="C8" s="119" t="s">
        <v>124</v>
      </c>
      <c r="D8" s="119"/>
      <c r="E8" s="119"/>
      <c r="F8" s="119"/>
      <c r="G8" s="119" t="s">
        <v>2</v>
      </c>
      <c r="H8" s="119"/>
      <c r="I8" s="119"/>
      <c r="J8" s="119" t="s">
        <v>3</v>
      </c>
      <c r="K8" s="119"/>
      <c r="L8" s="119"/>
      <c r="M8" s="119" t="s">
        <v>4</v>
      </c>
      <c r="N8" s="119"/>
      <c r="O8" s="119"/>
      <c r="P8" s="119" t="s">
        <v>5</v>
      </c>
      <c r="Q8" s="119"/>
      <c r="R8" s="123"/>
      <c r="S8" s="41"/>
      <c r="T8" s="41"/>
    </row>
    <row r="9" spans="1:20" ht="12.75">
      <c r="A9" s="128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23"/>
      <c r="S9" s="42"/>
      <c r="T9" s="42"/>
    </row>
    <row r="10" spans="1:20" ht="12.75">
      <c r="A10" s="128"/>
      <c r="B10" s="119"/>
      <c r="C10" s="25" t="s">
        <v>6</v>
      </c>
      <c r="D10" s="25" t="s">
        <v>7</v>
      </c>
      <c r="E10" s="25" t="s">
        <v>8</v>
      </c>
      <c r="F10" s="26" t="s">
        <v>9</v>
      </c>
      <c r="G10" s="25" t="s">
        <v>7</v>
      </c>
      <c r="H10" s="25" t="s">
        <v>8</v>
      </c>
      <c r="I10" s="64" t="s">
        <v>9</v>
      </c>
      <c r="J10" s="25" t="s">
        <v>7</v>
      </c>
      <c r="K10" s="25" t="s">
        <v>8</v>
      </c>
      <c r="L10" s="64" t="s">
        <v>9</v>
      </c>
      <c r="M10" s="25" t="s">
        <v>7</v>
      </c>
      <c r="N10" s="25" t="s">
        <v>8</v>
      </c>
      <c r="O10" s="64" t="s">
        <v>9</v>
      </c>
      <c r="P10" s="25" t="s">
        <v>7</v>
      </c>
      <c r="Q10" s="25" t="s">
        <v>8</v>
      </c>
      <c r="R10" s="60" t="s">
        <v>9</v>
      </c>
      <c r="S10" s="42"/>
      <c r="T10" s="42"/>
    </row>
    <row r="11" spans="1:20" ht="21">
      <c r="A11" s="128"/>
      <c r="B11" s="119"/>
      <c r="C11" s="27" t="s">
        <v>10</v>
      </c>
      <c r="D11" s="27" t="s">
        <v>11</v>
      </c>
      <c r="E11" s="27" t="s">
        <v>12</v>
      </c>
      <c r="F11" s="27" t="s">
        <v>13</v>
      </c>
      <c r="G11" s="26">
        <v>25</v>
      </c>
      <c r="H11" s="26">
        <v>26</v>
      </c>
      <c r="I11" s="58" t="s">
        <v>14</v>
      </c>
      <c r="J11" s="26">
        <v>28</v>
      </c>
      <c r="K11" s="26">
        <v>29</v>
      </c>
      <c r="L11" s="58" t="s">
        <v>15</v>
      </c>
      <c r="M11" s="26">
        <v>31</v>
      </c>
      <c r="N11" s="26">
        <v>32</v>
      </c>
      <c r="O11" s="58" t="s">
        <v>16</v>
      </c>
      <c r="P11" s="26">
        <v>34</v>
      </c>
      <c r="Q11" s="26">
        <v>35</v>
      </c>
      <c r="R11" s="61" t="s">
        <v>17</v>
      </c>
      <c r="S11" s="43"/>
      <c r="T11" s="43"/>
    </row>
    <row r="12" spans="1:22" s="22" customFormat="1" ht="15.75">
      <c r="A12" s="53">
        <v>1</v>
      </c>
      <c r="B12" s="28" t="s">
        <v>20</v>
      </c>
      <c r="C12" s="29">
        <v>59</v>
      </c>
      <c r="D12" s="30">
        <v>221</v>
      </c>
      <c r="E12" s="30">
        <v>119</v>
      </c>
      <c r="F12" s="30">
        <f>C12+E12+D12</f>
        <v>399</v>
      </c>
      <c r="G12" s="30">
        <v>85</v>
      </c>
      <c r="H12" s="30">
        <v>31</v>
      </c>
      <c r="I12" s="48">
        <f>H12+G12</f>
        <v>116</v>
      </c>
      <c r="J12" s="30">
        <v>0</v>
      </c>
      <c r="K12" s="30">
        <v>0</v>
      </c>
      <c r="L12" s="48">
        <f>J12+K12</f>
        <v>0</v>
      </c>
      <c r="M12" s="30">
        <v>0</v>
      </c>
      <c r="N12" s="30">
        <v>0</v>
      </c>
      <c r="O12" s="48">
        <f>M12+N12</f>
        <v>0</v>
      </c>
      <c r="P12" s="30">
        <v>0</v>
      </c>
      <c r="Q12" s="30">
        <v>0</v>
      </c>
      <c r="R12" s="62">
        <f>P12+Q12</f>
        <v>0</v>
      </c>
      <c r="S12" s="44"/>
      <c r="T12" s="44"/>
      <c r="U12" s="44"/>
      <c r="V12" s="44"/>
    </row>
    <row r="13" spans="1:22" s="21" customFormat="1" ht="18" customHeight="1">
      <c r="A13" s="53">
        <v>2</v>
      </c>
      <c r="B13" s="28" t="s">
        <v>21</v>
      </c>
      <c r="C13" s="29">
        <v>127</v>
      </c>
      <c r="D13" s="29">
        <v>105</v>
      </c>
      <c r="E13" s="29">
        <v>151</v>
      </c>
      <c r="F13" s="30">
        <f aca="true" t="shared" si="0" ref="F13:F74">C13+E13+D13</f>
        <v>383</v>
      </c>
      <c r="G13" s="29">
        <v>258</v>
      </c>
      <c r="H13" s="29">
        <v>973</v>
      </c>
      <c r="I13" s="48">
        <f aca="true" t="shared" si="1" ref="I13:I74">H13+G13</f>
        <v>1231</v>
      </c>
      <c r="J13" s="29">
        <v>77</v>
      </c>
      <c r="K13" s="29">
        <v>0</v>
      </c>
      <c r="L13" s="48">
        <f aca="true" t="shared" si="2" ref="L13:L74">J13+K13</f>
        <v>77</v>
      </c>
      <c r="M13" s="29">
        <v>77</v>
      </c>
      <c r="N13" s="29">
        <v>0</v>
      </c>
      <c r="O13" s="48">
        <f aca="true" t="shared" si="3" ref="O13:O74">M13+N13</f>
        <v>77</v>
      </c>
      <c r="P13" s="29">
        <v>77</v>
      </c>
      <c r="Q13" s="29">
        <v>0</v>
      </c>
      <c r="R13" s="62">
        <f aca="true" t="shared" si="4" ref="R13:R74">P13+Q13</f>
        <v>77</v>
      </c>
      <c r="S13" s="44"/>
      <c r="T13" s="44"/>
      <c r="U13" s="44"/>
      <c r="V13" s="44"/>
    </row>
    <row r="14" spans="1:22" s="21" customFormat="1" ht="15.75">
      <c r="A14" s="53">
        <v>3</v>
      </c>
      <c r="B14" s="28" t="s">
        <v>22</v>
      </c>
      <c r="C14" s="29">
        <v>74</v>
      </c>
      <c r="D14" s="29">
        <v>24</v>
      </c>
      <c r="E14" s="29">
        <v>35</v>
      </c>
      <c r="F14" s="30">
        <f t="shared" si="0"/>
        <v>133</v>
      </c>
      <c r="G14" s="29">
        <v>154</v>
      </c>
      <c r="H14" s="29">
        <v>30</v>
      </c>
      <c r="I14" s="48">
        <v>184</v>
      </c>
      <c r="J14" s="29">
        <v>3</v>
      </c>
      <c r="K14" s="29">
        <v>1</v>
      </c>
      <c r="L14" s="48">
        <f t="shared" si="2"/>
        <v>4</v>
      </c>
      <c r="M14" s="29">
        <v>3</v>
      </c>
      <c r="N14" s="29">
        <v>1</v>
      </c>
      <c r="O14" s="48">
        <f t="shared" si="3"/>
        <v>4</v>
      </c>
      <c r="P14" s="29">
        <v>3</v>
      </c>
      <c r="Q14" s="29">
        <v>1</v>
      </c>
      <c r="R14" s="62">
        <f t="shared" si="4"/>
        <v>4</v>
      </c>
      <c r="S14" s="44"/>
      <c r="T14" s="44"/>
      <c r="U14" s="44"/>
      <c r="V14" s="44"/>
    </row>
    <row r="15" spans="1:22" s="21" customFormat="1" ht="15.75">
      <c r="A15" s="53">
        <v>4</v>
      </c>
      <c r="B15" s="28" t="s">
        <v>23</v>
      </c>
      <c r="C15" s="29"/>
      <c r="D15" s="29"/>
      <c r="E15" s="29">
        <v>52</v>
      </c>
      <c r="F15" s="30">
        <f t="shared" si="0"/>
        <v>52</v>
      </c>
      <c r="G15" s="29">
        <v>164</v>
      </c>
      <c r="H15" s="29">
        <v>85</v>
      </c>
      <c r="I15" s="48">
        <f t="shared" si="1"/>
        <v>249</v>
      </c>
      <c r="J15" s="29"/>
      <c r="K15" s="29">
        <v>2</v>
      </c>
      <c r="L15" s="48">
        <f t="shared" si="2"/>
        <v>2</v>
      </c>
      <c r="M15" s="29"/>
      <c r="N15" s="29">
        <v>2</v>
      </c>
      <c r="O15" s="48">
        <f t="shared" si="3"/>
        <v>2</v>
      </c>
      <c r="P15" s="29"/>
      <c r="Q15" s="29">
        <v>1</v>
      </c>
      <c r="R15" s="62">
        <f t="shared" si="4"/>
        <v>1</v>
      </c>
      <c r="S15" s="44"/>
      <c r="T15" s="44"/>
      <c r="U15" s="44"/>
      <c r="V15" s="44"/>
    </row>
    <row r="16" spans="1:22" ht="15.75">
      <c r="A16" s="53">
        <v>5</v>
      </c>
      <c r="B16" s="28" t="s">
        <v>24</v>
      </c>
      <c r="C16" s="29">
        <v>1137</v>
      </c>
      <c r="D16" s="29">
        <v>98</v>
      </c>
      <c r="E16" s="29">
        <v>54</v>
      </c>
      <c r="F16" s="30">
        <f t="shared" si="0"/>
        <v>1289</v>
      </c>
      <c r="G16" s="29">
        <v>450</v>
      </c>
      <c r="H16" s="29">
        <v>83</v>
      </c>
      <c r="I16" s="48">
        <f t="shared" si="1"/>
        <v>533</v>
      </c>
      <c r="J16" s="29">
        <v>54</v>
      </c>
      <c r="K16" s="29">
        <v>6</v>
      </c>
      <c r="L16" s="48">
        <f t="shared" si="2"/>
        <v>60</v>
      </c>
      <c r="M16" s="29">
        <v>30</v>
      </c>
      <c r="N16" s="29">
        <v>6</v>
      </c>
      <c r="O16" s="48">
        <f t="shared" si="3"/>
        <v>36</v>
      </c>
      <c r="P16" s="29">
        <v>30</v>
      </c>
      <c r="Q16" s="29">
        <v>6</v>
      </c>
      <c r="R16" s="62">
        <f t="shared" si="4"/>
        <v>36</v>
      </c>
      <c r="S16" s="44"/>
      <c r="T16" s="44"/>
      <c r="U16" s="44"/>
      <c r="V16" s="44"/>
    </row>
    <row r="17" spans="1:22" ht="15.75">
      <c r="A17" s="53">
        <v>6</v>
      </c>
      <c r="B17" s="28" t="s">
        <v>25</v>
      </c>
      <c r="C17" s="31">
        <v>768</v>
      </c>
      <c r="D17" s="31">
        <v>55</v>
      </c>
      <c r="E17" s="31">
        <v>90</v>
      </c>
      <c r="F17" s="30">
        <f t="shared" si="0"/>
        <v>913</v>
      </c>
      <c r="G17" s="31">
        <v>77</v>
      </c>
      <c r="H17" s="31">
        <v>5</v>
      </c>
      <c r="I17" s="48">
        <f t="shared" si="1"/>
        <v>82</v>
      </c>
      <c r="J17" s="31">
        <v>0</v>
      </c>
      <c r="K17" s="31">
        <v>1</v>
      </c>
      <c r="L17" s="48">
        <f t="shared" si="2"/>
        <v>1</v>
      </c>
      <c r="M17" s="31">
        <v>0</v>
      </c>
      <c r="N17" s="31">
        <v>1</v>
      </c>
      <c r="O17" s="48">
        <f t="shared" si="3"/>
        <v>1</v>
      </c>
      <c r="P17" s="31">
        <v>0</v>
      </c>
      <c r="Q17" s="31">
        <v>1</v>
      </c>
      <c r="R17" s="62">
        <f t="shared" si="4"/>
        <v>1</v>
      </c>
      <c r="S17" s="44"/>
      <c r="T17" s="44"/>
      <c r="U17" s="44"/>
      <c r="V17" s="44"/>
    </row>
    <row r="18" spans="1:22" ht="16.5" customHeight="1">
      <c r="A18" s="54">
        <v>7</v>
      </c>
      <c r="B18" s="28" t="s">
        <v>26</v>
      </c>
      <c r="C18" s="32">
        <v>152</v>
      </c>
      <c r="D18" s="32">
        <v>49</v>
      </c>
      <c r="E18" s="32">
        <v>86</v>
      </c>
      <c r="F18" s="30">
        <f t="shared" si="0"/>
        <v>287</v>
      </c>
      <c r="G18" s="30">
        <f>137+52+85+120+52+26</f>
        <v>472</v>
      </c>
      <c r="H18" s="32">
        <v>96</v>
      </c>
      <c r="I18" s="48">
        <f t="shared" si="1"/>
        <v>568</v>
      </c>
      <c r="J18" s="32">
        <f>1+1+2</f>
        <v>4</v>
      </c>
      <c r="K18" s="32">
        <v>1</v>
      </c>
      <c r="L18" s="48">
        <f t="shared" si="2"/>
        <v>5</v>
      </c>
      <c r="M18" s="32">
        <f>1+1+2</f>
        <v>4</v>
      </c>
      <c r="N18" s="32">
        <v>1</v>
      </c>
      <c r="O18" s="48">
        <f t="shared" si="3"/>
        <v>5</v>
      </c>
      <c r="P18" s="32">
        <f>1+1+2</f>
        <v>4</v>
      </c>
      <c r="Q18" s="32">
        <v>1</v>
      </c>
      <c r="R18" s="62">
        <f t="shared" si="4"/>
        <v>5</v>
      </c>
      <c r="S18" s="44"/>
      <c r="T18" s="44"/>
      <c r="U18" s="44"/>
      <c r="V18" s="44"/>
    </row>
    <row r="19" spans="1:22" s="22" customFormat="1" ht="15.75">
      <c r="A19" s="53">
        <v>8</v>
      </c>
      <c r="B19" s="28" t="s">
        <v>27</v>
      </c>
      <c r="C19" s="29">
        <v>0</v>
      </c>
      <c r="D19" s="30">
        <v>80</v>
      </c>
      <c r="E19" s="30">
        <v>160</v>
      </c>
      <c r="F19" s="30">
        <f t="shared" si="0"/>
        <v>240</v>
      </c>
      <c r="G19" s="30">
        <v>61</v>
      </c>
      <c r="H19" s="30">
        <v>162</v>
      </c>
      <c r="I19" s="48">
        <f t="shared" si="1"/>
        <v>223</v>
      </c>
      <c r="J19" s="30">
        <v>12</v>
      </c>
      <c r="K19" s="30">
        <v>2</v>
      </c>
      <c r="L19" s="48">
        <f t="shared" si="2"/>
        <v>14</v>
      </c>
      <c r="M19" s="30">
        <v>12</v>
      </c>
      <c r="N19" s="30">
        <v>2</v>
      </c>
      <c r="O19" s="48">
        <f t="shared" si="3"/>
        <v>14</v>
      </c>
      <c r="P19" s="30">
        <v>1</v>
      </c>
      <c r="Q19" s="30"/>
      <c r="R19" s="62">
        <f t="shared" si="4"/>
        <v>1</v>
      </c>
      <c r="S19" s="44"/>
      <c r="T19" s="44"/>
      <c r="U19" s="44"/>
      <c r="V19" s="44"/>
    </row>
    <row r="20" spans="1:22" s="21" customFormat="1" ht="15.75">
      <c r="A20" s="53">
        <v>9</v>
      </c>
      <c r="B20" s="28" t="s">
        <v>28</v>
      </c>
      <c r="C20" s="31">
        <v>471</v>
      </c>
      <c r="D20" s="31">
        <v>40</v>
      </c>
      <c r="E20" s="31">
        <v>26</v>
      </c>
      <c r="F20" s="30">
        <f t="shared" si="0"/>
        <v>537</v>
      </c>
      <c r="G20" s="31">
        <v>441</v>
      </c>
      <c r="H20" s="31">
        <v>225</v>
      </c>
      <c r="I20" s="48">
        <f t="shared" si="1"/>
        <v>666</v>
      </c>
      <c r="J20" s="31">
        <v>30</v>
      </c>
      <c r="K20" s="31">
        <v>2</v>
      </c>
      <c r="L20" s="48">
        <f t="shared" si="2"/>
        <v>32</v>
      </c>
      <c r="M20" s="31">
        <v>11</v>
      </c>
      <c r="N20" s="31">
        <v>2</v>
      </c>
      <c r="O20" s="48">
        <f t="shared" si="3"/>
        <v>13</v>
      </c>
      <c r="P20" s="31">
        <v>10</v>
      </c>
      <c r="Q20" s="31">
        <v>2</v>
      </c>
      <c r="R20" s="62">
        <f t="shared" si="4"/>
        <v>12</v>
      </c>
      <c r="S20" s="44"/>
      <c r="T20" s="44"/>
      <c r="U20" s="44"/>
      <c r="V20" s="44"/>
    </row>
    <row r="21" spans="1:22" ht="15.75">
      <c r="A21" s="53">
        <v>10</v>
      </c>
      <c r="B21" s="28" t="s">
        <v>29</v>
      </c>
      <c r="C21" s="31">
        <v>11</v>
      </c>
      <c r="D21" s="31">
        <v>102</v>
      </c>
      <c r="E21" s="31">
        <v>87</v>
      </c>
      <c r="F21" s="30">
        <f t="shared" si="0"/>
        <v>200</v>
      </c>
      <c r="G21" s="31">
        <v>220</v>
      </c>
      <c r="H21" s="31">
        <v>320</v>
      </c>
      <c r="I21" s="48">
        <f t="shared" si="1"/>
        <v>540</v>
      </c>
      <c r="J21" s="31">
        <v>5</v>
      </c>
      <c r="K21" s="31">
        <v>0</v>
      </c>
      <c r="L21" s="48">
        <f t="shared" si="2"/>
        <v>5</v>
      </c>
      <c r="M21" s="31">
        <v>5</v>
      </c>
      <c r="N21" s="31">
        <v>0</v>
      </c>
      <c r="O21" s="48">
        <f t="shared" si="3"/>
        <v>5</v>
      </c>
      <c r="P21" s="31">
        <v>5</v>
      </c>
      <c r="Q21" s="31">
        <v>0</v>
      </c>
      <c r="R21" s="62">
        <f t="shared" si="4"/>
        <v>5</v>
      </c>
      <c r="S21" s="44"/>
      <c r="T21" s="44"/>
      <c r="U21" s="44"/>
      <c r="V21" s="44"/>
    </row>
    <row r="22" spans="1:22" s="22" customFormat="1" ht="15.75">
      <c r="A22" s="53">
        <v>11</v>
      </c>
      <c r="B22" s="28" t="s">
        <v>30</v>
      </c>
      <c r="C22" s="31">
        <v>0</v>
      </c>
      <c r="D22" s="31">
        <v>166</v>
      </c>
      <c r="E22" s="31">
        <v>92</v>
      </c>
      <c r="F22" s="30">
        <f t="shared" si="0"/>
        <v>258</v>
      </c>
      <c r="G22" s="31">
        <v>820</v>
      </c>
      <c r="H22" s="31">
        <v>243</v>
      </c>
      <c r="I22" s="48">
        <f t="shared" si="1"/>
        <v>1063</v>
      </c>
      <c r="J22" s="31">
        <v>67</v>
      </c>
      <c r="K22" s="31">
        <v>6</v>
      </c>
      <c r="L22" s="48">
        <f t="shared" si="2"/>
        <v>73</v>
      </c>
      <c r="M22" s="31">
        <v>57</v>
      </c>
      <c r="N22" s="31">
        <v>6</v>
      </c>
      <c r="O22" s="48">
        <f t="shared" si="3"/>
        <v>63</v>
      </c>
      <c r="P22" s="31">
        <v>57</v>
      </c>
      <c r="Q22" s="31">
        <v>6</v>
      </c>
      <c r="R22" s="62">
        <f t="shared" si="4"/>
        <v>63</v>
      </c>
      <c r="S22" s="44"/>
      <c r="T22" s="44"/>
      <c r="U22" s="44"/>
      <c r="V22" s="44"/>
    </row>
    <row r="23" spans="1:22" ht="15.75">
      <c r="A23" s="53">
        <v>12</v>
      </c>
      <c r="B23" s="28" t="s">
        <v>31</v>
      </c>
      <c r="C23" s="31">
        <v>0</v>
      </c>
      <c r="D23" s="31">
        <v>121</v>
      </c>
      <c r="E23" s="31">
        <v>42</v>
      </c>
      <c r="F23" s="30">
        <f t="shared" si="0"/>
        <v>163</v>
      </c>
      <c r="G23" s="31">
        <v>222</v>
      </c>
      <c r="H23" s="31">
        <v>91</v>
      </c>
      <c r="I23" s="48">
        <f t="shared" si="1"/>
        <v>313</v>
      </c>
      <c r="J23" s="31">
        <v>24</v>
      </c>
      <c r="K23" s="31">
        <v>31</v>
      </c>
      <c r="L23" s="48">
        <f t="shared" si="2"/>
        <v>55</v>
      </c>
      <c r="M23" s="31">
        <v>24</v>
      </c>
      <c r="N23" s="31">
        <v>31</v>
      </c>
      <c r="O23" s="48">
        <f t="shared" si="3"/>
        <v>55</v>
      </c>
      <c r="P23" s="31">
        <v>24</v>
      </c>
      <c r="Q23" s="31">
        <v>31</v>
      </c>
      <c r="R23" s="62">
        <f t="shared" si="4"/>
        <v>55</v>
      </c>
      <c r="S23" s="44"/>
      <c r="T23" s="44"/>
      <c r="U23" s="44"/>
      <c r="V23" s="44"/>
    </row>
    <row r="24" spans="1:22" s="21" customFormat="1" ht="15.75">
      <c r="A24" s="53">
        <v>13</v>
      </c>
      <c r="B24" s="28" t="s">
        <v>32</v>
      </c>
      <c r="C24" s="31">
        <v>0</v>
      </c>
      <c r="D24" s="31">
        <v>0</v>
      </c>
      <c r="E24" s="31">
        <v>47</v>
      </c>
      <c r="F24" s="30">
        <f t="shared" si="0"/>
        <v>47</v>
      </c>
      <c r="G24" s="31">
        <v>119</v>
      </c>
      <c r="H24" s="31">
        <v>143</v>
      </c>
      <c r="I24" s="48">
        <f t="shared" si="1"/>
        <v>262</v>
      </c>
      <c r="J24" s="31">
        <v>0</v>
      </c>
      <c r="K24" s="31">
        <v>10</v>
      </c>
      <c r="L24" s="48">
        <f t="shared" si="2"/>
        <v>10</v>
      </c>
      <c r="M24" s="31">
        <v>0</v>
      </c>
      <c r="N24" s="31">
        <v>10</v>
      </c>
      <c r="O24" s="48">
        <f t="shared" si="3"/>
        <v>10</v>
      </c>
      <c r="P24" s="31">
        <v>0</v>
      </c>
      <c r="Q24" s="31">
        <v>10</v>
      </c>
      <c r="R24" s="62">
        <f t="shared" si="4"/>
        <v>10</v>
      </c>
      <c r="S24" s="44"/>
      <c r="T24" s="44"/>
      <c r="U24" s="44"/>
      <c r="V24" s="44"/>
    </row>
    <row r="25" spans="1:22" s="21" customFormat="1" ht="15.75">
      <c r="A25" s="53">
        <v>14</v>
      </c>
      <c r="B25" s="28" t="s">
        <v>33</v>
      </c>
      <c r="C25" s="31">
        <v>259</v>
      </c>
      <c r="D25" s="31">
        <v>98</v>
      </c>
      <c r="E25" s="31">
        <v>87</v>
      </c>
      <c r="F25" s="30">
        <f t="shared" si="0"/>
        <v>444</v>
      </c>
      <c r="G25" s="31">
        <v>162</v>
      </c>
      <c r="H25" s="31">
        <v>82</v>
      </c>
      <c r="I25" s="48">
        <f t="shared" si="1"/>
        <v>244</v>
      </c>
      <c r="J25" s="31">
        <v>7</v>
      </c>
      <c r="K25" s="31">
        <v>1</v>
      </c>
      <c r="L25" s="48">
        <f t="shared" si="2"/>
        <v>8</v>
      </c>
      <c r="M25" s="31">
        <v>7</v>
      </c>
      <c r="N25" s="31">
        <v>1</v>
      </c>
      <c r="O25" s="48">
        <f t="shared" si="3"/>
        <v>8</v>
      </c>
      <c r="P25" s="31">
        <v>7</v>
      </c>
      <c r="Q25" s="31">
        <v>0</v>
      </c>
      <c r="R25" s="62">
        <f t="shared" si="4"/>
        <v>7</v>
      </c>
      <c r="S25" s="44"/>
      <c r="T25" s="44"/>
      <c r="U25" s="44"/>
      <c r="V25" s="44"/>
    </row>
    <row r="26" spans="1:22" s="21" customFormat="1" ht="15.75">
      <c r="A26" s="53">
        <v>15</v>
      </c>
      <c r="B26" s="28" t="s">
        <v>34</v>
      </c>
      <c r="C26" s="31">
        <v>130</v>
      </c>
      <c r="D26" s="31">
        <v>30</v>
      </c>
      <c r="E26" s="31">
        <v>70</v>
      </c>
      <c r="F26" s="30">
        <f t="shared" si="0"/>
        <v>230</v>
      </c>
      <c r="G26" s="31">
        <v>86</v>
      </c>
      <c r="H26" s="31">
        <v>38</v>
      </c>
      <c r="I26" s="48">
        <f t="shared" si="1"/>
        <v>124</v>
      </c>
      <c r="J26" s="31">
        <v>16</v>
      </c>
      <c r="K26" s="31">
        <v>3</v>
      </c>
      <c r="L26" s="48">
        <f t="shared" si="2"/>
        <v>19</v>
      </c>
      <c r="M26" s="31">
        <v>16</v>
      </c>
      <c r="N26" s="31">
        <v>3</v>
      </c>
      <c r="O26" s="48">
        <f t="shared" si="3"/>
        <v>19</v>
      </c>
      <c r="P26" s="31">
        <v>16</v>
      </c>
      <c r="Q26" s="31">
        <v>3</v>
      </c>
      <c r="R26" s="62">
        <f t="shared" si="4"/>
        <v>19</v>
      </c>
      <c r="S26" s="44"/>
      <c r="T26" s="44"/>
      <c r="U26" s="44"/>
      <c r="V26" s="44"/>
    </row>
    <row r="27" spans="1:22" s="21" customFormat="1" ht="15.75">
      <c r="A27" s="53">
        <v>16</v>
      </c>
      <c r="B27" s="28" t="s">
        <v>35</v>
      </c>
      <c r="C27" s="31">
        <v>385</v>
      </c>
      <c r="D27" s="31">
        <v>407</v>
      </c>
      <c r="E27" s="31">
        <v>60</v>
      </c>
      <c r="F27" s="30">
        <f t="shared" si="0"/>
        <v>852</v>
      </c>
      <c r="G27" s="31">
        <v>319</v>
      </c>
      <c r="H27" s="31">
        <v>180</v>
      </c>
      <c r="I27" s="48">
        <f t="shared" si="1"/>
        <v>499</v>
      </c>
      <c r="J27" s="31">
        <v>14</v>
      </c>
      <c r="K27" s="31">
        <v>11</v>
      </c>
      <c r="L27" s="48">
        <f t="shared" si="2"/>
        <v>25</v>
      </c>
      <c r="M27" s="31">
        <v>14</v>
      </c>
      <c r="N27" s="31">
        <v>11</v>
      </c>
      <c r="O27" s="48">
        <f t="shared" si="3"/>
        <v>25</v>
      </c>
      <c r="P27" s="31">
        <v>14</v>
      </c>
      <c r="Q27" s="31">
        <v>11</v>
      </c>
      <c r="R27" s="62">
        <f t="shared" si="4"/>
        <v>25</v>
      </c>
      <c r="S27" s="44"/>
      <c r="T27" s="44"/>
      <c r="U27" s="44"/>
      <c r="V27" s="44"/>
    </row>
    <row r="28" spans="1:22" ht="15.75">
      <c r="A28" s="53">
        <v>17</v>
      </c>
      <c r="B28" s="28" t="s">
        <v>36</v>
      </c>
      <c r="C28" s="31">
        <v>80</v>
      </c>
      <c r="D28" s="31">
        <v>33</v>
      </c>
      <c r="E28" s="31">
        <v>46</v>
      </c>
      <c r="F28" s="30">
        <f t="shared" si="0"/>
        <v>159</v>
      </c>
      <c r="G28" s="31">
        <v>165</v>
      </c>
      <c r="H28" s="31">
        <v>97</v>
      </c>
      <c r="I28" s="48">
        <f t="shared" si="1"/>
        <v>262</v>
      </c>
      <c r="J28" s="31">
        <v>1</v>
      </c>
      <c r="K28" s="31">
        <v>1</v>
      </c>
      <c r="L28" s="48">
        <f t="shared" si="2"/>
        <v>2</v>
      </c>
      <c r="M28" s="31">
        <v>1</v>
      </c>
      <c r="N28" s="31">
        <v>1</v>
      </c>
      <c r="O28" s="48">
        <f t="shared" si="3"/>
        <v>2</v>
      </c>
      <c r="P28" s="31">
        <v>1</v>
      </c>
      <c r="Q28" s="31">
        <v>1</v>
      </c>
      <c r="R28" s="62">
        <f t="shared" si="4"/>
        <v>2</v>
      </c>
      <c r="S28" s="44"/>
      <c r="T28" s="44"/>
      <c r="U28" s="44"/>
      <c r="V28" s="44"/>
    </row>
    <row r="29" spans="1:22" s="21" customFormat="1" ht="15.75">
      <c r="A29" s="53">
        <v>18</v>
      </c>
      <c r="B29" s="28" t="s">
        <v>37</v>
      </c>
      <c r="C29" s="31">
        <v>0</v>
      </c>
      <c r="D29" s="31">
        <v>0</v>
      </c>
      <c r="E29" s="31">
        <v>34</v>
      </c>
      <c r="F29" s="30">
        <f t="shared" si="0"/>
        <v>34</v>
      </c>
      <c r="G29" s="31">
        <v>130</v>
      </c>
      <c r="H29" s="31">
        <v>0</v>
      </c>
      <c r="I29" s="48">
        <f t="shared" si="1"/>
        <v>130</v>
      </c>
      <c r="J29" s="31">
        <v>5</v>
      </c>
      <c r="K29" s="31">
        <v>0</v>
      </c>
      <c r="L29" s="48">
        <f t="shared" si="2"/>
        <v>5</v>
      </c>
      <c r="M29" s="31">
        <v>5</v>
      </c>
      <c r="N29" s="31">
        <v>0</v>
      </c>
      <c r="O29" s="48">
        <f t="shared" si="3"/>
        <v>5</v>
      </c>
      <c r="P29" s="31">
        <v>5</v>
      </c>
      <c r="Q29" s="31">
        <v>0</v>
      </c>
      <c r="R29" s="62">
        <f t="shared" si="4"/>
        <v>5</v>
      </c>
      <c r="S29" s="44"/>
      <c r="T29" s="44"/>
      <c r="U29" s="44"/>
      <c r="V29" s="44"/>
    </row>
    <row r="30" spans="1:22" ht="15.75">
      <c r="A30" s="53">
        <v>19</v>
      </c>
      <c r="B30" s="28" t="s">
        <v>38</v>
      </c>
      <c r="C30" s="31"/>
      <c r="D30" s="31"/>
      <c r="E30" s="31"/>
      <c r="F30" s="30">
        <f t="shared" si="0"/>
        <v>0</v>
      </c>
      <c r="G30" s="31"/>
      <c r="H30" s="31"/>
      <c r="I30" s="48">
        <f t="shared" si="1"/>
        <v>0</v>
      </c>
      <c r="J30" s="31"/>
      <c r="K30" s="31"/>
      <c r="L30" s="48">
        <f t="shared" si="2"/>
        <v>0</v>
      </c>
      <c r="M30" s="31"/>
      <c r="N30" s="31"/>
      <c r="O30" s="48">
        <f t="shared" si="3"/>
        <v>0</v>
      </c>
      <c r="P30" s="31"/>
      <c r="Q30" s="31"/>
      <c r="R30" s="62">
        <f t="shared" si="4"/>
        <v>0</v>
      </c>
      <c r="S30" s="44"/>
      <c r="T30" s="44"/>
      <c r="U30" s="44"/>
      <c r="V30" s="44"/>
    </row>
    <row r="31" spans="1:22" s="21" customFormat="1" ht="15.75">
      <c r="A31" s="53">
        <v>20</v>
      </c>
      <c r="B31" s="28" t="s">
        <v>39</v>
      </c>
      <c r="C31" s="31"/>
      <c r="D31" s="31"/>
      <c r="E31" s="31">
        <v>27</v>
      </c>
      <c r="F31" s="30">
        <f t="shared" si="0"/>
        <v>27</v>
      </c>
      <c r="G31" s="31"/>
      <c r="H31" s="31">
        <v>24</v>
      </c>
      <c r="I31" s="48">
        <f t="shared" si="1"/>
        <v>24</v>
      </c>
      <c r="J31" s="31"/>
      <c r="K31" s="31">
        <v>1</v>
      </c>
      <c r="L31" s="48">
        <f t="shared" si="2"/>
        <v>1</v>
      </c>
      <c r="M31" s="31"/>
      <c r="N31" s="31">
        <v>1</v>
      </c>
      <c r="O31" s="48">
        <f t="shared" si="3"/>
        <v>1</v>
      </c>
      <c r="P31" s="31"/>
      <c r="Q31" s="31">
        <v>1</v>
      </c>
      <c r="R31" s="62">
        <f t="shared" si="4"/>
        <v>1</v>
      </c>
      <c r="S31" s="44"/>
      <c r="T31" s="44"/>
      <c r="U31" s="44"/>
      <c r="V31" s="44"/>
    </row>
    <row r="32" spans="1:22" s="93" customFormat="1" ht="15.75">
      <c r="A32" s="77">
        <v>21</v>
      </c>
      <c r="B32" s="76" t="s">
        <v>40</v>
      </c>
      <c r="C32" s="29">
        <v>0</v>
      </c>
      <c r="D32" s="29">
        <v>0</v>
      </c>
      <c r="E32" s="29">
        <v>64</v>
      </c>
      <c r="F32" s="30">
        <f t="shared" si="0"/>
        <v>64</v>
      </c>
      <c r="G32" s="29">
        <v>178</v>
      </c>
      <c r="H32" s="29">
        <v>20</v>
      </c>
      <c r="I32" s="30">
        <f t="shared" si="1"/>
        <v>198</v>
      </c>
      <c r="J32" s="29">
        <v>27</v>
      </c>
      <c r="K32" s="29">
        <v>0</v>
      </c>
      <c r="L32" s="30">
        <f t="shared" si="2"/>
        <v>27</v>
      </c>
      <c r="M32" s="29">
        <v>27</v>
      </c>
      <c r="N32" s="29">
        <v>0</v>
      </c>
      <c r="O32" s="30">
        <f t="shared" si="3"/>
        <v>27</v>
      </c>
      <c r="P32" s="29">
        <v>13</v>
      </c>
      <c r="Q32" s="29">
        <v>0</v>
      </c>
      <c r="R32" s="92">
        <f t="shared" si="4"/>
        <v>13</v>
      </c>
      <c r="S32" s="44"/>
      <c r="T32" s="44"/>
      <c r="U32" s="44"/>
      <c r="V32" s="44"/>
    </row>
    <row r="33" spans="1:22" ht="15.75">
      <c r="A33" s="53">
        <v>22</v>
      </c>
      <c r="B33" s="28" t="s">
        <v>41</v>
      </c>
      <c r="C33" s="31"/>
      <c r="D33" s="31"/>
      <c r="E33" s="31">
        <v>23</v>
      </c>
      <c r="F33" s="30">
        <f t="shared" si="0"/>
        <v>23</v>
      </c>
      <c r="G33" s="31">
        <v>26</v>
      </c>
      <c r="H33" s="31">
        <v>30</v>
      </c>
      <c r="I33" s="48">
        <f t="shared" si="1"/>
        <v>56</v>
      </c>
      <c r="J33" s="31"/>
      <c r="K33" s="31">
        <v>2</v>
      </c>
      <c r="L33" s="48">
        <f t="shared" si="2"/>
        <v>2</v>
      </c>
      <c r="M33" s="31"/>
      <c r="N33" s="31">
        <v>2</v>
      </c>
      <c r="O33" s="48">
        <f t="shared" si="3"/>
        <v>2</v>
      </c>
      <c r="P33" s="31"/>
      <c r="Q33" s="31">
        <v>2</v>
      </c>
      <c r="R33" s="62">
        <f t="shared" si="4"/>
        <v>2</v>
      </c>
      <c r="S33" s="44"/>
      <c r="T33" s="44"/>
      <c r="U33" s="44"/>
      <c r="V33" s="44"/>
    </row>
    <row r="34" spans="1:22" s="21" customFormat="1" ht="15.75">
      <c r="A34" s="53">
        <v>23</v>
      </c>
      <c r="B34" s="28" t="s">
        <v>42</v>
      </c>
      <c r="C34" s="31">
        <v>232</v>
      </c>
      <c r="D34" s="31">
        <v>19</v>
      </c>
      <c r="E34" s="31">
        <v>21</v>
      </c>
      <c r="F34" s="30">
        <f t="shared" si="0"/>
        <v>272</v>
      </c>
      <c r="G34" s="31">
        <v>19</v>
      </c>
      <c r="H34" s="31">
        <v>21</v>
      </c>
      <c r="I34" s="48">
        <f t="shared" si="1"/>
        <v>40</v>
      </c>
      <c r="J34" s="31">
        <v>4</v>
      </c>
      <c r="K34" s="31">
        <v>0</v>
      </c>
      <c r="L34" s="48">
        <f t="shared" si="2"/>
        <v>4</v>
      </c>
      <c r="M34" s="31">
        <v>4</v>
      </c>
      <c r="N34" s="31">
        <v>0</v>
      </c>
      <c r="O34" s="48">
        <f t="shared" si="3"/>
        <v>4</v>
      </c>
      <c r="P34" s="31">
        <v>4</v>
      </c>
      <c r="Q34" s="31">
        <v>0</v>
      </c>
      <c r="R34" s="62">
        <f t="shared" si="4"/>
        <v>4</v>
      </c>
      <c r="S34" s="44"/>
      <c r="T34" s="44"/>
      <c r="U34" s="44"/>
      <c r="V34" s="44"/>
    </row>
    <row r="35" spans="1:22" s="22" customFormat="1" ht="15.75">
      <c r="A35" s="53">
        <v>24</v>
      </c>
      <c r="B35" s="28" t="s">
        <v>43</v>
      </c>
      <c r="C35" s="33"/>
      <c r="D35" s="34"/>
      <c r="E35" s="34">
        <v>220</v>
      </c>
      <c r="F35" s="34">
        <f t="shared" si="0"/>
        <v>220</v>
      </c>
      <c r="G35" s="34">
        <v>335</v>
      </c>
      <c r="H35" s="34">
        <v>208</v>
      </c>
      <c r="I35" s="65">
        <f t="shared" si="1"/>
        <v>543</v>
      </c>
      <c r="J35" s="34">
        <v>112</v>
      </c>
      <c r="K35" s="34">
        <v>2</v>
      </c>
      <c r="L35" s="48">
        <f t="shared" si="2"/>
        <v>114</v>
      </c>
      <c r="M35" s="34">
        <v>112</v>
      </c>
      <c r="N35" s="34">
        <v>2</v>
      </c>
      <c r="O35" s="48">
        <f t="shared" si="3"/>
        <v>114</v>
      </c>
      <c r="P35" s="34">
        <v>112</v>
      </c>
      <c r="Q35" s="34">
        <v>2</v>
      </c>
      <c r="R35" s="62">
        <f t="shared" si="4"/>
        <v>114</v>
      </c>
      <c r="S35" s="44"/>
      <c r="T35" s="44"/>
      <c r="U35" s="44"/>
      <c r="V35" s="44"/>
    </row>
    <row r="36" spans="1:22" s="21" customFormat="1" ht="15.75">
      <c r="A36" s="53">
        <v>25</v>
      </c>
      <c r="B36" s="28" t="s">
        <v>44</v>
      </c>
      <c r="C36" s="35" t="s">
        <v>109</v>
      </c>
      <c r="D36" s="30">
        <v>122</v>
      </c>
      <c r="E36" s="30">
        <v>52</v>
      </c>
      <c r="F36" s="30">
        <f t="shared" si="0"/>
        <v>688</v>
      </c>
      <c r="G36" s="30">
        <v>626</v>
      </c>
      <c r="H36" s="30">
        <v>127</v>
      </c>
      <c r="I36" s="48">
        <f t="shared" si="1"/>
        <v>753</v>
      </c>
      <c r="J36" s="30">
        <v>51</v>
      </c>
      <c r="K36" s="30">
        <v>10</v>
      </c>
      <c r="L36" s="48">
        <f t="shared" si="2"/>
        <v>61</v>
      </c>
      <c r="M36" s="30">
        <v>51</v>
      </c>
      <c r="N36" s="30">
        <v>10</v>
      </c>
      <c r="O36" s="48">
        <f t="shared" si="3"/>
        <v>61</v>
      </c>
      <c r="P36" s="30">
        <v>34</v>
      </c>
      <c r="Q36" s="30">
        <v>9</v>
      </c>
      <c r="R36" s="62">
        <f t="shared" si="4"/>
        <v>43</v>
      </c>
      <c r="S36" s="44"/>
      <c r="T36" s="44"/>
      <c r="U36" s="44"/>
      <c r="V36" s="44"/>
    </row>
    <row r="37" spans="1:22" s="22" customFormat="1" ht="15.75">
      <c r="A37" s="53">
        <v>26</v>
      </c>
      <c r="B37" s="28" t="s">
        <v>45</v>
      </c>
      <c r="C37" s="31">
        <v>1802</v>
      </c>
      <c r="D37" s="31">
        <v>313</v>
      </c>
      <c r="E37" s="31">
        <v>55</v>
      </c>
      <c r="F37" s="30">
        <f t="shared" si="0"/>
        <v>2170</v>
      </c>
      <c r="G37" s="31">
        <v>22223</v>
      </c>
      <c r="H37" s="31">
        <v>60000</v>
      </c>
      <c r="I37" s="48">
        <f t="shared" si="1"/>
        <v>82223</v>
      </c>
      <c r="J37" s="31">
        <v>1016</v>
      </c>
      <c r="K37" s="31">
        <v>117</v>
      </c>
      <c r="L37" s="48">
        <f t="shared" si="2"/>
        <v>1133</v>
      </c>
      <c r="M37" s="31">
        <v>48</v>
      </c>
      <c r="N37" s="31">
        <v>117</v>
      </c>
      <c r="O37" s="48">
        <f t="shared" si="3"/>
        <v>165</v>
      </c>
      <c r="P37" s="31">
        <v>48</v>
      </c>
      <c r="Q37" s="31">
        <v>117</v>
      </c>
      <c r="R37" s="62">
        <f t="shared" si="4"/>
        <v>165</v>
      </c>
      <c r="S37" s="44"/>
      <c r="T37" s="44"/>
      <c r="U37" s="44"/>
      <c r="V37" s="44"/>
    </row>
    <row r="38" spans="1:22" ht="15.75">
      <c r="A38" s="53">
        <v>27</v>
      </c>
      <c r="B38" s="28" t="s">
        <v>46</v>
      </c>
      <c r="C38" s="36"/>
      <c r="D38" s="37">
        <v>293</v>
      </c>
      <c r="E38" s="37">
        <v>76</v>
      </c>
      <c r="F38" s="30">
        <f t="shared" si="0"/>
        <v>369</v>
      </c>
      <c r="G38" s="37">
        <v>79</v>
      </c>
      <c r="H38" s="37">
        <v>140</v>
      </c>
      <c r="I38" s="48">
        <f t="shared" si="1"/>
        <v>219</v>
      </c>
      <c r="J38" s="37"/>
      <c r="K38" s="37">
        <v>3</v>
      </c>
      <c r="L38" s="48">
        <f t="shared" si="2"/>
        <v>3</v>
      </c>
      <c r="M38" s="37"/>
      <c r="N38" s="37">
        <v>3</v>
      </c>
      <c r="O38" s="48">
        <f t="shared" si="3"/>
        <v>3</v>
      </c>
      <c r="P38" s="37"/>
      <c r="Q38" s="37">
        <v>3</v>
      </c>
      <c r="R38" s="62">
        <f t="shared" si="4"/>
        <v>3</v>
      </c>
      <c r="S38" s="44"/>
      <c r="T38" s="44"/>
      <c r="U38" s="44"/>
      <c r="V38" s="44"/>
    </row>
    <row r="39" spans="1:22" s="21" customFormat="1" ht="15.75">
      <c r="A39" s="53">
        <v>28</v>
      </c>
      <c r="B39" s="28" t="s">
        <v>47</v>
      </c>
      <c r="C39" s="31">
        <v>0</v>
      </c>
      <c r="D39" s="31">
        <v>65</v>
      </c>
      <c r="E39" s="31">
        <v>59</v>
      </c>
      <c r="F39" s="30">
        <f t="shared" si="0"/>
        <v>124</v>
      </c>
      <c r="G39" s="31">
        <v>588</v>
      </c>
      <c r="H39" s="31">
        <v>28</v>
      </c>
      <c r="I39" s="48">
        <f t="shared" si="1"/>
        <v>616</v>
      </c>
      <c r="J39" s="31">
        <v>44</v>
      </c>
      <c r="K39" s="31">
        <v>2</v>
      </c>
      <c r="L39" s="48">
        <f t="shared" si="2"/>
        <v>46</v>
      </c>
      <c r="M39" s="31">
        <v>44</v>
      </c>
      <c r="N39" s="31">
        <v>1</v>
      </c>
      <c r="O39" s="48">
        <f t="shared" si="3"/>
        <v>45</v>
      </c>
      <c r="P39" s="31">
        <v>16</v>
      </c>
      <c r="Q39" s="31"/>
      <c r="R39" s="62">
        <f t="shared" si="4"/>
        <v>16</v>
      </c>
      <c r="S39" s="44"/>
      <c r="T39" s="44"/>
      <c r="U39" s="44"/>
      <c r="V39" s="44"/>
    </row>
    <row r="40" spans="1:22" s="22" customFormat="1" ht="15.75">
      <c r="A40" s="53">
        <v>29</v>
      </c>
      <c r="B40" s="28" t="s">
        <v>48</v>
      </c>
      <c r="C40" s="31"/>
      <c r="D40" s="31">
        <v>171</v>
      </c>
      <c r="E40" s="31">
        <v>70</v>
      </c>
      <c r="F40" s="30">
        <f t="shared" si="0"/>
        <v>241</v>
      </c>
      <c r="G40" s="31">
        <v>498</v>
      </c>
      <c r="H40" s="31">
        <v>112</v>
      </c>
      <c r="I40" s="48">
        <f t="shared" si="1"/>
        <v>610</v>
      </c>
      <c r="J40" s="31">
        <v>0</v>
      </c>
      <c r="K40" s="31">
        <v>0</v>
      </c>
      <c r="L40" s="48">
        <f t="shared" si="2"/>
        <v>0</v>
      </c>
      <c r="M40" s="31">
        <v>0</v>
      </c>
      <c r="N40" s="31">
        <v>0</v>
      </c>
      <c r="O40" s="48">
        <f t="shared" si="3"/>
        <v>0</v>
      </c>
      <c r="P40" s="31">
        <v>0</v>
      </c>
      <c r="Q40" s="31">
        <v>0</v>
      </c>
      <c r="R40" s="62">
        <f t="shared" si="4"/>
        <v>0</v>
      </c>
      <c r="S40" s="44"/>
      <c r="T40" s="44"/>
      <c r="U40" s="44"/>
      <c r="V40" s="44"/>
    </row>
    <row r="41" spans="1:22" ht="15.75">
      <c r="A41" s="53">
        <v>30</v>
      </c>
      <c r="B41" s="28" t="s">
        <v>49</v>
      </c>
      <c r="C41" s="31">
        <v>0</v>
      </c>
      <c r="D41" s="31">
        <v>50</v>
      </c>
      <c r="E41" s="31">
        <v>28</v>
      </c>
      <c r="F41" s="30">
        <f t="shared" si="0"/>
        <v>78</v>
      </c>
      <c r="G41" s="31">
        <v>1130</v>
      </c>
      <c r="H41" s="31">
        <v>111</v>
      </c>
      <c r="I41" s="48">
        <f t="shared" si="1"/>
        <v>1241</v>
      </c>
      <c r="J41" s="31">
        <v>26</v>
      </c>
      <c r="K41" s="31">
        <v>0</v>
      </c>
      <c r="L41" s="48">
        <f t="shared" si="2"/>
        <v>26</v>
      </c>
      <c r="M41" s="31">
        <v>26</v>
      </c>
      <c r="N41" s="31">
        <v>0</v>
      </c>
      <c r="O41" s="48">
        <f t="shared" si="3"/>
        <v>26</v>
      </c>
      <c r="P41" s="31">
        <v>26</v>
      </c>
      <c r="Q41" s="31">
        <v>0</v>
      </c>
      <c r="R41" s="62">
        <f t="shared" si="4"/>
        <v>26</v>
      </c>
      <c r="S41" s="44"/>
      <c r="T41" s="44"/>
      <c r="U41" s="44"/>
      <c r="V41" s="44"/>
    </row>
    <row r="42" spans="1:22" s="22" customFormat="1" ht="16.5" customHeight="1">
      <c r="A42" s="53">
        <v>31</v>
      </c>
      <c r="B42" s="28" t="s">
        <v>120</v>
      </c>
      <c r="C42" s="31"/>
      <c r="D42" s="31">
        <v>75</v>
      </c>
      <c r="E42" s="31">
        <v>86</v>
      </c>
      <c r="F42" s="30">
        <f t="shared" si="0"/>
        <v>161</v>
      </c>
      <c r="G42" s="31">
        <v>163</v>
      </c>
      <c r="H42" s="31">
        <v>46</v>
      </c>
      <c r="I42" s="48">
        <f t="shared" si="1"/>
        <v>209</v>
      </c>
      <c r="J42" s="31">
        <v>11</v>
      </c>
      <c r="K42" s="31">
        <v>4</v>
      </c>
      <c r="L42" s="48">
        <f t="shared" si="2"/>
        <v>15</v>
      </c>
      <c r="M42" s="31">
        <v>11</v>
      </c>
      <c r="N42" s="31">
        <v>4</v>
      </c>
      <c r="O42" s="48">
        <f t="shared" si="3"/>
        <v>15</v>
      </c>
      <c r="P42" s="31">
        <v>11</v>
      </c>
      <c r="Q42" s="31">
        <v>0</v>
      </c>
      <c r="R42" s="62">
        <f t="shared" si="4"/>
        <v>11</v>
      </c>
      <c r="S42" s="44"/>
      <c r="T42" s="44"/>
      <c r="U42" s="44"/>
      <c r="V42" s="44"/>
    </row>
    <row r="43" spans="1:22" s="21" customFormat="1" ht="15.75">
      <c r="A43" s="53">
        <v>32</v>
      </c>
      <c r="B43" s="28" t="s">
        <v>50</v>
      </c>
      <c r="C43" s="38">
        <v>0</v>
      </c>
      <c r="D43" s="30">
        <v>115</v>
      </c>
      <c r="E43" s="30">
        <v>167</v>
      </c>
      <c r="F43" s="30">
        <f t="shared" si="0"/>
        <v>282</v>
      </c>
      <c r="G43" s="30">
        <v>16845</v>
      </c>
      <c r="H43" s="30">
        <v>45</v>
      </c>
      <c r="I43" s="48">
        <f t="shared" si="1"/>
        <v>16890</v>
      </c>
      <c r="J43" s="30">
        <v>49</v>
      </c>
      <c r="K43" s="30">
        <v>45</v>
      </c>
      <c r="L43" s="48">
        <f t="shared" si="2"/>
        <v>94</v>
      </c>
      <c r="M43" s="30">
        <v>49</v>
      </c>
      <c r="N43" s="30">
        <v>45</v>
      </c>
      <c r="O43" s="48">
        <f t="shared" si="3"/>
        <v>94</v>
      </c>
      <c r="P43" s="30">
        <v>0</v>
      </c>
      <c r="Q43" s="30">
        <v>1</v>
      </c>
      <c r="R43" s="62">
        <f t="shared" si="4"/>
        <v>1</v>
      </c>
      <c r="S43" s="44"/>
      <c r="T43" s="44"/>
      <c r="U43" s="44"/>
      <c r="V43" s="44"/>
    </row>
    <row r="44" spans="1:22" s="21" customFormat="1" ht="15.75">
      <c r="A44" s="53">
        <v>33</v>
      </c>
      <c r="B44" s="28" t="s">
        <v>51</v>
      </c>
      <c r="C44" s="31">
        <v>250</v>
      </c>
      <c r="D44" s="31">
        <v>32</v>
      </c>
      <c r="E44" s="31">
        <v>56</v>
      </c>
      <c r="F44" s="30">
        <f t="shared" si="0"/>
        <v>338</v>
      </c>
      <c r="G44" s="31">
        <v>699</v>
      </c>
      <c r="H44" s="31">
        <v>238</v>
      </c>
      <c r="I44" s="48">
        <f t="shared" si="1"/>
        <v>937</v>
      </c>
      <c r="J44" s="31">
        <v>0</v>
      </c>
      <c r="K44" s="31">
        <v>0</v>
      </c>
      <c r="L44" s="48">
        <f t="shared" si="2"/>
        <v>0</v>
      </c>
      <c r="M44" s="31">
        <v>0</v>
      </c>
      <c r="N44" s="31">
        <v>0</v>
      </c>
      <c r="O44" s="48">
        <f t="shared" si="3"/>
        <v>0</v>
      </c>
      <c r="P44" s="31">
        <v>0</v>
      </c>
      <c r="Q44" s="31">
        <v>0</v>
      </c>
      <c r="R44" s="62">
        <f t="shared" si="4"/>
        <v>0</v>
      </c>
      <c r="S44" s="44"/>
      <c r="T44" s="44"/>
      <c r="U44" s="44"/>
      <c r="V44" s="44"/>
    </row>
    <row r="45" spans="1:22" s="21" customFormat="1" ht="15.75">
      <c r="A45" s="53">
        <v>34</v>
      </c>
      <c r="B45" s="28" t="s">
        <v>52</v>
      </c>
      <c r="C45" s="39">
        <v>324</v>
      </c>
      <c r="D45" s="39">
        <v>192</v>
      </c>
      <c r="E45" s="39">
        <v>140</v>
      </c>
      <c r="F45" s="30">
        <f t="shared" si="0"/>
        <v>656</v>
      </c>
      <c r="G45" s="39">
        <v>192</v>
      </c>
      <c r="H45" s="39">
        <v>103</v>
      </c>
      <c r="I45" s="48">
        <f t="shared" si="1"/>
        <v>295</v>
      </c>
      <c r="J45" s="39">
        <v>15</v>
      </c>
      <c r="K45" s="39">
        <v>0</v>
      </c>
      <c r="L45" s="48">
        <f t="shared" si="2"/>
        <v>15</v>
      </c>
      <c r="M45" s="39">
        <v>15</v>
      </c>
      <c r="N45" s="39">
        <v>0</v>
      </c>
      <c r="O45" s="48">
        <f t="shared" si="3"/>
        <v>15</v>
      </c>
      <c r="P45" s="39">
        <v>15</v>
      </c>
      <c r="Q45" s="39">
        <v>0</v>
      </c>
      <c r="R45" s="62">
        <f t="shared" si="4"/>
        <v>15</v>
      </c>
      <c r="S45" s="44"/>
      <c r="T45" s="44"/>
      <c r="U45" s="44"/>
      <c r="V45" s="44"/>
    </row>
    <row r="46" spans="1:22" s="21" customFormat="1" ht="15.75">
      <c r="A46" s="53">
        <v>35</v>
      </c>
      <c r="B46" s="28" t="s">
        <v>53</v>
      </c>
      <c r="C46" s="31">
        <v>0</v>
      </c>
      <c r="D46" s="31">
        <v>84</v>
      </c>
      <c r="E46" s="31">
        <v>58</v>
      </c>
      <c r="F46" s="30">
        <f t="shared" si="0"/>
        <v>142</v>
      </c>
      <c r="G46" s="31">
        <v>265</v>
      </c>
      <c r="H46" s="31">
        <v>120</v>
      </c>
      <c r="I46" s="48">
        <f t="shared" si="1"/>
        <v>385</v>
      </c>
      <c r="J46" s="31">
        <v>37</v>
      </c>
      <c r="K46" s="31">
        <v>0</v>
      </c>
      <c r="L46" s="48">
        <f t="shared" si="2"/>
        <v>37</v>
      </c>
      <c r="M46" s="31">
        <v>2</v>
      </c>
      <c r="N46" s="31">
        <v>0</v>
      </c>
      <c r="O46" s="48">
        <f t="shared" si="3"/>
        <v>2</v>
      </c>
      <c r="P46" s="31">
        <v>2</v>
      </c>
      <c r="Q46" s="31">
        <v>0</v>
      </c>
      <c r="R46" s="62">
        <f t="shared" si="4"/>
        <v>2</v>
      </c>
      <c r="S46" s="44"/>
      <c r="T46" s="44"/>
      <c r="U46" s="44"/>
      <c r="V46" s="44"/>
    </row>
    <row r="47" spans="1:22" s="22" customFormat="1" ht="15.75">
      <c r="A47" s="53">
        <v>36</v>
      </c>
      <c r="B47" s="28" t="s">
        <v>54</v>
      </c>
      <c r="C47" s="40" t="s">
        <v>110</v>
      </c>
      <c r="D47" s="30">
        <v>17</v>
      </c>
      <c r="E47" s="30">
        <v>43</v>
      </c>
      <c r="F47" s="30">
        <f t="shared" si="0"/>
        <v>361</v>
      </c>
      <c r="G47" s="30">
        <v>780</v>
      </c>
      <c r="H47" s="30">
        <v>87</v>
      </c>
      <c r="I47" s="48">
        <f t="shared" si="1"/>
        <v>867</v>
      </c>
      <c r="J47" s="30">
        <v>361</v>
      </c>
      <c r="K47" s="30">
        <v>14</v>
      </c>
      <c r="L47" s="48">
        <f t="shared" si="2"/>
        <v>375</v>
      </c>
      <c r="M47" s="30">
        <v>302</v>
      </c>
      <c r="N47" s="30">
        <v>14</v>
      </c>
      <c r="O47" s="48">
        <f t="shared" si="3"/>
        <v>316</v>
      </c>
      <c r="P47" s="30">
        <v>295</v>
      </c>
      <c r="Q47" s="30">
        <v>7</v>
      </c>
      <c r="R47" s="62">
        <f t="shared" si="4"/>
        <v>302</v>
      </c>
      <c r="S47" s="44"/>
      <c r="T47" s="44"/>
      <c r="U47" s="44"/>
      <c r="V47" s="44"/>
    </row>
    <row r="48" spans="1:22" s="22" customFormat="1" ht="15.75">
      <c r="A48" s="53">
        <v>37</v>
      </c>
      <c r="B48" s="28" t="s">
        <v>55</v>
      </c>
      <c r="C48" s="31">
        <v>0</v>
      </c>
      <c r="D48" s="31">
        <v>0</v>
      </c>
      <c r="E48" s="31">
        <v>72</v>
      </c>
      <c r="F48" s="30">
        <f t="shared" si="0"/>
        <v>72</v>
      </c>
      <c r="G48" s="31">
        <v>0</v>
      </c>
      <c r="H48" s="31">
        <v>217</v>
      </c>
      <c r="I48" s="48">
        <f t="shared" si="1"/>
        <v>217</v>
      </c>
      <c r="J48" s="31">
        <v>0</v>
      </c>
      <c r="K48" s="31">
        <v>1</v>
      </c>
      <c r="L48" s="48">
        <f t="shared" si="2"/>
        <v>1</v>
      </c>
      <c r="M48" s="31">
        <v>0</v>
      </c>
      <c r="N48" s="31">
        <v>1</v>
      </c>
      <c r="O48" s="48">
        <f t="shared" si="3"/>
        <v>1</v>
      </c>
      <c r="P48" s="31">
        <v>0</v>
      </c>
      <c r="Q48" s="31">
        <v>1</v>
      </c>
      <c r="R48" s="62">
        <f t="shared" si="4"/>
        <v>1</v>
      </c>
      <c r="S48" s="44"/>
      <c r="T48" s="44"/>
      <c r="U48" s="44"/>
      <c r="V48" s="44"/>
    </row>
    <row r="49" spans="1:22" s="22" customFormat="1" ht="15.75">
      <c r="A49" s="53">
        <v>38</v>
      </c>
      <c r="B49" s="28" t="s">
        <v>56</v>
      </c>
      <c r="C49" s="31">
        <v>234</v>
      </c>
      <c r="D49" s="31">
        <v>210</v>
      </c>
      <c r="E49" s="31">
        <v>126</v>
      </c>
      <c r="F49" s="30">
        <f t="shared" si="0"/>
        <v>570</v>
      </c>
      <c r="G49" s="31">
        <v>3111</v>
      </c>
      <c r="H49" s="31">
        <v>589</v>
      </c>
      <c r="I49" s="48">
        <f t="shared" si="1"/>
        <v>3700</v>
      </c>
      <c r="J49" s="31">
        <v>140</v>
      </c>
      <c r="K49" s="31">
        <v>6</v>
      </c>
      <c r="L49" s="48">
        <f t="shared" si="2"/>
        <v>146</v>
      </c>
      <c r="M49" s="31">
        <v>140</v>
      </c>
      <c r="N49" s="31">
        <v>6</v>
      </c>
      <c r="O49" s="48">
        <f t="shared" si="3"/>
        <v>146</v>
      </c>
      <c r="P49" s="31">
        <v>139</v>
      </c>
      <c r="Q49" s="31">
        <v>6</v>
      </c>
      <c r="R49" s="62">
        <f t="shared" si="4"/>
        <v>145</v>
      </c>
      <c r="S49" s="44"/>
      <c r="T49" s="44"/>
      <c r="U49" s="44"/>
      <c r="V49" s="44"/>
    </row>
    <row r="50" spans="1:22" s="21" customFormat="1" ht="15.75">
      <c r="A50" s="53">
        <v>39</v>
      </c>
      <c r="B50" s="28" t="s">
        <v>57</v>
      </c>
      <c r="C50" s="31">
        <v>0</v>
      </c>
      <c r="D50" s="31">
        <v>157</v>
      </c>
      <c r="E50" s="31">
        <v>73</v>
      </c>
      <c r="F50" s="30">
        <f t="shared" si="0"/>
        <v>230</v>
      </c>
      <c r="G50" s="31">
        <v>412</v>
      </c>
      <c r="H50" s="31">
        <v>267</v>
      </c>
      <c r="I50" s="48">
        <f t="shared" si="1"/>
        <v>679</v>
      </c>
      <c r="J50" s="31">
        <v>40</v>
      </c>
      <c r="K50" s="31">
        <v>5</v>
      </c>
      <c r="L50" s="48">
        <f t="shared" si="2"/>
        <v>45</v>
      </c>
      <c r="M50" s="31">
        <v>40</v>
      </c>
      <c r="N50" s="31">
        <v>5</v>
      </c>
      <c r="O50" s="48">
        <f t="shared" si="3"/>
        <v>45</v>
      </c>
      <c r="P50" s="31">
        <v>30</v>
      </c>
      <c r="Q50" s="31">
        <v>5</v>
      </c>
      <c r="R50" s="62">
        <f t="shared" si="4"/>
        <v>35</v>
      </c>
      <c r="S50" s="44"/>
      <c r="T50" s="44"/>
      <c r="U50" s="44"/>
      <c r="V50" s="44"/>
    </row>
    <row r="51" spans="1:22" s="21" customFormat="1" ht="15.75">
      <c r="A51" s="53">
        <v>40</v>
      </c>
      <c r="B51" s="28" t="s">
        <v>58</v>
      </c>
      <c r="C51" s="31">
        <v>10132</v>
      </c>
      <c r="D51" s="31">
        <v>6116</v>
      </c>
      <c r="E51" s="31">
        <v>26</v>
      </c>
      <c r="F51" s="30">
        <f t="shared" si="0"/>
        <v>16274</v>
      </c>
      <c r="G51" s="31">
        <v>30009</v>
      </c>
      <c r="H51" s="31">
        <v>57374</v>
      </c>
      <c r="I51" s="48">
        <f t="shared" si="1"/>
        <v>87383</v>
      </c>
      <c r="J51" s="31">
        <v>212</v>
      </c>
      <c r="K51" s="31">
        <v>123</v>
      </c>
      <c r="L51" s="48">
        <f t="shared" si="2"/>
        <v>335</v>
      </c>
      <c r="M51" s="31">
        <v>212</v>
      </c>
      <c r="N51" s="31">
        <v>123</v>
      </c>
      <c r="O51" s="48">
        <f t="shared" si="3"/>
        <v>335</v>
      </c>
      <c r="P51" s="31">
        <v>212</v>
      </c>
      <c r="Q51" s="31">
        <v>123</v>
      </c>
      <c r="R51" s="62">
        <f t="shared" si="4"/>
        <v>335</v>
      </c>
      <c r="S51" s="44"/>
      <c r="T51" s="44"/>
      <c r="U51" s="44"/>
      <c r="V51" s="44"/>
    </row>
    <row r="52" spans="1:22" s="21" customFormat="1" ht="15.75">
      <c r="A52" s="53">
        <v>41</v>
      </c>
      <c r="B52" s="28" t="s">
        <v>59</v>
      </c>
      <c r="C52" s="31"/>
      <c r="D52" s="31">
        <v>745</v>
      </c>
      <c r="E52" s="31">
        <v>161</v>
      </c>
      <c r="F52" s="30">
        <f t="shared" si="0"/>
        <v>906</v>
      </c>
      <c r="G52" s="31">
        <v>7453</v>
      </c>
      <c r="H52" s="31">
        <v>20688</v>
      </c>
      <c r="I52" s="48">
        <f t="shared" si="1"/>
        <v>28141</v>
      </c>
      <c r="J52" s="31">
        <v>38</v>
      </c>
      <c r="K52" s="31">
        <v>7292</v>
      </c>
      <c r="L52" s="48">
        <f t="shared" si="2"/>
        <v>7330</v>
      </c>
      <c r="M52" s="31">
        <v>38</v>
      </c>
      <c r="N52" s="31">
        <v>7292</v>
      </c>
      <c r="O52" s="48">
        <f t="shared" si="3"/>
        <v>7330</v>
      </c>
      <c r="P52" s="31">
        <v>38</v>
      </c>
      <c r="Q52" s="31">
        <v>7292</v>
      </c>
      <c r="R52" s="62">
        <f t="shared" si="4"/>
        <v>7330</v>
      </c>
      <c r="S52" s="44"/>
      <c r="T52" s="44"/>
      <c r="U52" s="44"/>
      <c r="V52" s="44"/>
    </row>
    <row r="53" spans="1:22" s="22" customFormat="1" ht="15.75">
      <c r="A53" s="53">
        <v>42</v>
      </c>
      <c r="B53" s="28" t="s">
        <v>60</v>
      </c>
      <c r="C53" s="31">
        <v>252</v>
      </c>
      <c r="D53" s="31">
        <v>48</v>
      </c>
      <c r="E53" s="31">
        <v>43</v>
      </c>
      <c r="F53" s="30">
        <f t="shared" si="0"/>
        <v>343</v>
      </c>
      <c r="G53" s="31">
        <v>272</v>
      </c>
      <c r="H53" s="31">
        <v>46</v>
      </c>
      <c r="I53" s="48">
        <f t="shared" si="1"/>
        <v>318</v>
      </c>
      <c r="J53" s="31">
        <v>97</v>
      </c>
      <c r="K53" s="31">
        <v>22</v>
      </c>
      <c r="L53" s="48">
        <f t="shared" si="2"/>
        <v>119</v>
      </c>
      <c r="M53" s="31">
        <v>97</v>
      </c>
      <c r="N53" s="31">
        <v>22</v>
      </c>
      <c r="O53" s="48">
        <f t="shared" si="3"/>
        <v>119</v>
      </c>
      <c r="P53" s="31">
        <v>97</v>
      </c>
      <c r="Q53" s="31">
        <v>22</v>
      </c>
      <c r="R53" s="62">
        <f t="shared" si="4"/>
        <v>119</v>
      </c>
      <c r="S53" s="44"/>
      <c r="T53" s="44"/>
      <c r="U53" s="44"/>
      <c r="V53" s="44"/>
    </row>
    <row r="54" spans="1:22" s="21" customFormat="1" ht="15.75">
      <c r="A54" s="53">
        <v>43</v>
      </c>
      <c r="B54" s="28" t="s">
        <v>61</v>
      </c>
      <c r="C54" s="31">
        <v>0</v>
      </c>
      <c r="D54" s="31">
        <v>157</v>
      </c>
      <c r="E54" s="31">
        <v>129</v>
      </c>
      <c r="F54" s="30">
        <f t="shared" si="0"/>
        <v>286</v>
      </c>
      <c r="G54" s="31">
        <v>1388</v>
      </c>
      <c r="H54" s="31">
        <v>890</v>
      </c>
      <c r="I54" s="48">
        <f t="shared" si="1"/>
        <v>2278</v>
      </c>
      <c r="J54" s="31">
        <v>43</v>
      </c>
      <c r="K54" s="31">
        <v>6</v>
      </c>
      <c r="L54" s="48">
        <f t="shared" si="2"/>
        <v>49</v>
      </c>
      <c r="M54" s="31">
        <v>43</v>
      </c>
      <c r="N54" s="31">
        <v>6</v>
      </c>
      <c r="O54" s="48">
        <f t="shared" si="3"/>
        <v>49</v>
      </c>
      <c r="P54" s="31">
        <v>43</v>
      </c>
      <c r="Q54" s="31">
        <v>6</v>
      </c>
      <c r="R54" s="62">
        <f t="shared" si="4"/>
        <v>49</v>
      </c>
      <c r="S54" s="44"/>
      <c r="T54" s="44"/>
      <c r="U54" s="44"/>
      <c r="V54" s="44"/>
    </row>
    <row r="55" spans="1:22" s="21" customFormat="1" ht="15.75">
      <c r="A55" s="53">
        <v>44</v>
      </c>
      <c r="B55" s="28" t="s">
        <v>62</v>
      </c>
      <c r="C55" s="31">
        <v>471</v>
      </c>
      <c r="D55" s="31">
        <v>75</v>
      </c>
      <c r="E55" s="31">
        <v>103</v>
      </c>
      <c r="F55" s="30">
        <f t="shared" si="0"/>
        <v>649</v>
      </c>
      <c r="G55" s="31">
        <v>670</v>
      </c>
      <c r="H55" s="31">
        <v>156</v>
      </c>
      <c r="I55" s="48">
        <f t="shared" si="1"/>
        <v>826</v>
      </c>
      <c r="J55" s="31">
        <v>0</v>
      </c>
      <c r="K55" s="31">
        <v>0</v>
      </c>
      <c r="L55" s="48">
        <f t="shared" si="2"/>
        <v>0</v>
      </c>
      <c r="M55" s="31">
        <v>0</v>
      </c>
      <c r="N55" s="31">
        <v>0</v>
      </c>
      <c r="O55" s="48">
        <f t="shared" si="3"/>
        <v>0</v>
      </c>
      <c r="P55" s="31">
        <v>0</v>
      </c>
      <c r="Q55" s="31">
        <v>0</v>
      </c>
      <c r="R55" s="62">
        <f t="shared" si="4"/>
        <v>0</v>
      </c>
      <c r="S55" s="44"/>
      <c r="T55" s="44"/>
      <c r="U55" s="44"/>
      <c r="V55" s="44"/>
    </row>
    <row r="56" spans="1:22" s="22" customFormat="1" ht="15.75">
      <c r="A56" s="53">
        <v>45</v>
      </c>
      <c r="B56" s="28" t="s">
        <v>63</v>
      </c>
      <c r="C56" s="31"/>
      <c r="D56" s="31">
        <v>12</v>
      </c>
      <c r="E56" s="31">
        <v>9</v>
      </c>
      <c r="F56" s="30">
        <f t="shared" si="0"/>
        <v>21</v>
      </c>
      <c r="G56" s="31">
        <v>22</v>
      </c>
      <c r="H56" s="31">
        <v>1</v>
      </c>
      <c r="I56" s="48">
        <f t="shared" si="1"/>
        <v>23</v>
      </c>
      <c r="J56" s="31">
        <v>22</v>
      </c>
      <c r="K56" s="31">
        <v>1</v>
      </c>
      <c r="L56" s="48">
        <f t="shared" si="2"/>
        <v>23</v>
      </c>
      <c r="M56" s="31">
        <v>22</v>
      </c>
      <c r="N56" s="31">
        <v>1</v>
      </c>
      <c r="O56" s="48">
        <f t="shared" si="3"/>
        <v>23</v>
      </c>
      <c r="P56" s="31"/>
      <c r="Q56" s="31">
        <v>1</v>
      </c>
      <c r="R56" s="62">
        <f t="shared" si="4"/>
        <v>1</v>
      </c>
      <c r="S56" s="44"/>
      <c r="T56" s="44"/>
      <c r="U56" s="44"/>
      <c r="V56" s="44"/>
    </row>
    <row r="57" spans="1:22" s="22" customFormat="1" ht="15.75">
      <c r="A57" s="53">
        <v>46</v>
      </c>
      <c r="B57" s="28" t="s">
        <v>64</v>
      </c>
      <c r="C57" s="31">
        <v>0</v>
      </c>
      <c r="D57" s="31">
        <v>48</v>
      </c>
      <c r="E57" s="31">
        <v>72</v>
      </c>
      <c r="F57" s="30">
        <f>C57+E57+D57</f>
        <v>120</v>
      </c>
      <c r="G57" s="31">
        <v>53</v>
      </c>
      <c r="H57" s="31">
        <v>48</v>
      </c>
      <c r="I57" s="48">
        <f>H57+G57</f>
        <v>101</v>
      </c>
      <c r="J57" s="31">
        <v>4</v>
      </c>
      <c r="K57" s="31">
        <v>0</v>
      </c>
      <c r="L57" s="48">
        <f>J57+K57</f>
        <v>4</v>
      </c>
      <c r="M57" s="31">
        <v>4</v>
      </c>
      <c r="N57" s="31">
        <v>0</v>
      </c>
      <c r="O57" s="48">
        <f>M57+N57</f>
        <v>4</v>
      </c>
      <c r="P57" s="31">
        <v>4</v>
      </c>
      <c r="Q57" s="31">
        <v>0</v>
      </c>
      <c r="R57" s="62">
        <f>P57+Q57</f>
        <v>4</v>
      </c>
      <c r="S57" s="44"/>
      <c r="T57" s="44"/>
      <c r="U57" s="44"/>
      <c r="V57" s="44"/>
    </row>
    <row r="58" spans="1:22" s="21" customFormat="1" ht="15.75">
      <c r="A58" s="53">
        <v>47</v>
      </c>
      <c r="B58" s="28" t="s">
        <v>65</v>
      </c>
      <c r="C58" s="31">
        <v>151</v>
      </c>
      <c r="D58" s="31">
        <v>33</v>
      </c>
      <c r="E58" s="31">
        <v>0</v>
      </c>
      <c r="F58" s="30">
        <f t="shared" si="0"/>
        <v>184</v>
      </c>
      <c r="G58" s="31">
        <v>361</v>
      </c>
      <c r="H58" s="31">
        <v>0</v>
      </c>
      <c r="I58" s="48">
        <f t="shared" si="1"/>
        <v>361</v>
      </c>
      <c r="J58" s="31">
        <v>49</v>
      </c>
      <c r="K58" s="31">
        <v>0</v>
      </c>
      <c r="L58" s="48">
        <f t="shared" si="2"/>
        <v>49</v>
      </c>
      <c r="M58" s="31">
        <v>40</v>
      </c>
      <c r="N58" s="31">
        <v>0</v>
      </c>
      <c r="O58" s="48">
        <f t="shared" si="3"/>
        <v>40</v>
      </c>
      <c r="P58" s="31">
        <v>40</v>
      </c>
      <c r="Q58" s="31">
        <v>0</v>
      </c>
      <c r="R58" s="62">
        <f t="shared" si="4"/>
        <v>40</v>
      </c>
      <c r="S58" s="44"/>
      <c r="T58" s="44"/>
      <c r="U58" s="44"/>
      <c r="V58" s="44"/>
    </row>
    <row r="59" spans="1:22" s="21" customFormat="1" ht="15.75">
      <c r="A59" s="53">
        <v>48</v>
      </c>
      <c r="B59" s="28" t="s">
        <v>66</v>
      </c>
      <c r="C59" s="31">
        <v>189</v>
      </c>
      <c r="D59" s="31">
        <v>120</v>
      </c>
      <c r="E59" s="31">
        <v>112</v>
      </c>
      <c r="F59" s="30">
        <f t="shared" si="0"/>
        <v>421</v>
      </c>
      <c r="G59" s="31">
        <v>1192</v>
      </c>
      <c r="H59" s="31">
        <v>38</v>
      </c>
      <c r="I59" s="48">
        <f t="shared" si="1"/>
        <v>1230</v>
      </c>
      <c r="J59" s="31">
        <v>250</v>
      </c>
      <c r="K59" s="31">
        <v>2</v>
      </c>
      <c r="L59" s="48">
        <f t="shared" si="2"/>
        <v>252</v>
      </c>
      <c r="M59" s="31">
        <v>131</v>
      </c>
      <c r="N59" s="31">
        <v>2</v>
      </c>
      <c r="O59" s="48">
        <f t="shared" si="3"/>
        <v>133</v>
      </c>
      <c r="P59" s="31">
        <v>45</v>
      </c>
      <c r="Q59" s="31">
        <v>0</v>
      </c>
      <c r="R59" s="62">
        <f t="shared" si="4"/>
        <v>45</v>
      </c>
      <c r="S59" s="44"/>
      <c r="T59" s="44"/>
      <c r="U59" s="44"/>
      <c r="V59" s="44"/>
    </row>
    <row r="60" spans="1:22" s="21" customFormat="1" ht="15.75">
      <c r="A60" s="53">
        <v>49</v>
      </c>
      <c r="B60" s="28" t="s">
        <v>67</v>
      </c>
      <c r="C60" s="31">
        <v>2297</v>
      </c>
      <c r="D60" s="31">
        <v>305</v>
      </c>
      <c r="E60" s="31">
        <v>74</v>
      </c>
      <c r="F60" s="30">
        <f t="shared" si="0"/>
        <v>2676</v>
      </c>
      <c r="G60" s="31">
        <v>10561</v>
      </c>
      <c r="H60" s="31">
        <v>351</v>
      </c>
      <c r="I60" s="48">
        <f t="shared" si="1"/>
        <v>10912</v>
      </c>
      <c r="J60" s="31">
        <v>167</v>
      </c>
      <c r="K60" s="31">
        <v>0</v>
      </c>
      <c r="L60" s="48">
        <f t="shared" si="2"/>
        <v>167</v>
      </c>
      <c r="M60" s="31">
        <v>167</v>
      </c>
      <c r="N60" s="31">
        <v>0</v>
      </c>
      <c r="O60" s="48">
        <f t="shared" si="3"/>
        <v>167</v>
      </c>
      <c r="P60" s="31">
        <v>166</v>
      </c>
      <c r="Q60" s="31">
        <v>0</v>
      </c>
      <c r="R60" s="62">
        <f t="shared" si="4"/>
        <v>166</v>
      </c>
      <c r="S60" s="44"/>
      <c r="T60" s="44"/>
      <c r="U60" s="44"/>
      <c r="V60" s="44"/>
    </row>
    <row r="61" spans="1:22" s="21" customFormat="1" ht="15.75">
      <c r="A61" s="53">
        <v>50</v>
      </c>
      <c r="B61" s="28" t="s">
        <v>68</v>
      </c>
      <c r="C61" s="31">
        <v>352</v>
      </c>
      <c r="D61" s="31">
        <v>566</v>
      </c>
      <c r="E61" s="31">
        <v>30</v>
      </c>
      <c r="F61" s="30">
        <f t="shared" si="0"/>
        <v>948</v>
      </c>
      <c r="G61" s="31">
        <v>89</v>
      </c>
      <c r="H61" s="31">
        <v>851</v>
      </c>
      <c r="I61" s="48">
        <f t="shared" si="1"/>
        <v>940</v>
      </c>
      <c r="J61" s="31">
        <v>5</v>
      </c>
      <c r="K61" s="31">
        <v>43</v>
      </c>
      <c r="L61" s="48">
        <f t="shared" si="2"/>
        <v>48</v>
      </c>
      <c r="M61" s="31">
        <v>5</v>
      </c>
      <c r="N61" s="31">
        <v>43</v>
      </c>
      <c r="O61" s="48">
        <f t="shared" si="3"/>
        <v>48</v>
      </c>
      <c r="P61" s="31">
        <v>5</v>
      </c>
      <c r="Q61" s="31">
        <v>29</v>
      </c>
      <c r="R61" s="62">
        <f t="shared" si="4"/>
        <v>34</v>
      </c>
      <c r="S61" s="44"/>
      <c r="T61" s="44"/>
      <c r="U61" s="44"/>
      <c r="V61" s="44"/>
    </row>
    <row r="62" spans="1:22" s="21" customFormat="1" ht="15.75">
      <c r="A62" s="53">
        <v>51</v>
      </c>
      <c r="B62" s="28" t="s">
        <v>69</v>
      </c>
      <c r="C62" s="31">
        <v>49</v>
      </c>
      <c r="D62" s="31">
        <v>87</v>
      </c>
      <c r="E62" s="31">
        <v>61</v>
      </c>
      <c r="F62" s="30">
        <f t="shared" si="0"/>
        <v>197</v>
      </c>
      <c r="G62" s="31">
        <v>196</v>
      </c>
      <c r="H62" s="31">
        <v>86</v>
      </c>
      <c r="I62" s="48">
        <f t="shared" si="1"/>
        <v>282</v>
      </c>
      <c r="J62" s="31">
        <v>38</v>
      </c>
      <c r="K62" s="31">
        <v>25</v>
      </c>
      <c r="L62" s="48">
        <f t="shared" si="2"/>
        <v>63</v>
      </c>
      <c r="M62" s="31">
        <v>38</v>
      </c>
      <c r="N62" s="31">
        <v>25</v>
      </c>
      <c r="O62" s="48">
        <f t="shared" si="3"/>
        <v>63</v>
      </c>
      <c r="P62" s="31"/>
      <c r="Q62" s="31">
        <v>2</v>
      </c>
      <c r="R62" s="62">
        <f t="shared" si="4"/>
        <v>2</v>
      </c>
      <c r="S62" s="44"/>
      <c r="T62" s="44"/>
      <c r="U62" s="44"/>
      <c r="V62" s="44"/>
    </row>
    <row r="63" spans="1:22" s="22" customFormat="1" ht="15.75">
      <c r="A63" s="53">
        <v>52</v>
      </c>
      <c r="B63" s="28" t="s">
        <v>70</v>
      </c>
      <c r="C63" s="31"/>
      <c r="D63" s="31">
        <v>36</v>
      </c>
      <c r="E63" s="31">
        <v>64</v>
      </c>
      <c r="F63" s="30">
        <f t="shared" si="0"/>
        <v>100</v>
      </c>
      <c r="G63" s="31">
        <v>1028</v>
      </c>
      <c r="H63" s="31">
        <v>256</v>
      </c>
      <c r="I63" s="48">
        <f t="shared" si="1"/>
        <v>1284</v>
      </c>
      <c r="J63" s="31">
        <v>48</v>
      </c>
      <c r="K63" s="31">
        <v>33</v>
      </c>
      <c r="L63" s="48">
        <f t="shared" si="2"/>
        <v>81</v>
      </c>
      <c r="M63" s="31">
        <v>48</v>
      </c>
      <c r="N63" s="31">
        <v>33</v>
      </c>
      <c r="O63" s="48">
        <f t="shared" si="3"/>
        <v>81</v>
      </c>
      <c r="P63" s="31">
        <v>18</v>
      </c>
      <c r="Q63" s="31">
        <v>0</v>
      </c>
      <c r="R63" s="62">
        <f t="shared" si="4"/>
        <v>18</v>
      </c>
      <c r="S63" s="44"/>
      <c r="T63" s="44"/>
      <c r="U63" s="44"/>
      <c r="V63" s="44"/>
    </row>
    <row r="64" spans="1:22" s="21" customFormat="1" ht="15.75">
      <c r="A64" s="53">
        <v>53</v>
      </c>
      <c r="B64" s="28" t="s">
        <v>71</v>
      </c>
      <c r="C64" s="31"/>
      <c r="D64" s="31"/>
      <c r="E64" s="31"/>
      <c r="F64" s="30">
        <f t="shared" si="0"/>
        <v>0</v>
      </c>
      <c r="G64" s="31">
        <v>411</v>
      </c>
      <c r="H64" s="31">
        <v>404</v>
      </c>
      <c r="I64" s="48">
        <f t="shared" si="1"/>
        <v>815</v>
      </c>
      <c r="J64" s="31">
        <v>30</v>
      </c>
      <c r="K64" s="31">
        <v>35</v>
      </c>
      <c r="L64" s="48">
        <f t="shared" si="2"/>
        <v>65</v>
      </c>
      <c r="M64" s="31">
        <v>30</v>
      </c>
      <c r="N64" s="31">
        <v>35</v>
      </c>
      <c r="O64" s="48">
        <f t="shared" si="3"/>
        <v>65</v>
      </c>
      <c r="P64" s="31">
        <v>30</v>
      </c>
      <c r="Q64" s="31">
        <v>35</v>
      </c>
      <c r="R64" s="62">
        <f t="shared" si="4"/>
        <v>65</v>
      </c>
      <c r="S64" s="44"/>
      <c r="T64" s="44"/>
      <c r="U64" s="44"/>
      <c r="V64" s="44"/>
    </row>
    <row r="65" spans="1:22" s="21" customFormat="1" ht="15.75">
      <c r="A65" s="53">
        <v>54</v>
      </c>
      <c r="B65" s="28" t="s">
        <v>72</v>
      </c>
      <c r="C65" s="31">
        <v>502</v>
      </c>
      <c r="D65" s="31">
        <v>39</v>
      </c>
      <c r="E65" s="31">
        <v>22</v>
      </c>
      <c r="F65" s="30">
        <f t="shared" si="0"/>
        <v>563</v>
      </c>
      <c r="G65" s="31">
        <v>541</v>
      </c>
      <c r="H65" s="31">
        <v>61</v>
      </c>
      <c r="I65" s="48">
        <f t="shared" si="1"/>
        <v>602</v>
      </c>
      <c r="J65" s="31">
        <v>2</v>
      </c>
      <c r="K65" s="31">
        <v>5</v>
      </c>
      <c r="L65" s="48">
        <f t="shared" si="2"/>
        <v>7</v>
      </c>
      <c r="M65" s="31">
        <v>2</v>
      </c>
      <c r="N65" s="31">
        <v>5</v>
      </c>
      <c r="O65" s="48">
        <f t="shared" si="3"/>
        <v>7</v>
      </c>
      <c r="P65" s="31">
        <v>2</v>
      </c>
      <c r="Q65" s="31">
        <v>1</v>
      </c>
      <c r="R65" s="62">
        <f t="shared" si="4"/>
        <v>3</v>
      </c>
      <c r="S65" s="44"/>
      <c r="T65" s="44"/>
      <c r="U65" s="44"/>
      <c r="V65" s="44"/>
    </row>
    <row r="66" spans="1:22" s="21" customFormat="1" ht="15.75">
      <c r="A66" s="53">
        <v>55</v>
      </c>
      <c r="B66" s="28" t="s">
        <v>73</v>
      </c>
      <c r="C66" s="31">
        <v>0</v>
      </c>
      <c r="D66" s="31">
        <v>45</v>
      </c>
      <c r="E66" s="31">
        <v>22</v>
      </c>
      <c r="F66" s="30">
        <f t="shared" si="0"/>
        <v>67</v>
      </c>
      <c r="G66" s="31">
        <v>1514</v>
      </c>
      <c r="H66" s="31">
        <v>56</v>
      </c>
      <c r="I66" s="48">
        <f t="shared" si="1"/>
        <v>1570</v>
      </c>
      <c r="J66" s="31">
        <v>13</v>
      </c>
      <c r="K66" s="31">
        <v>2</v>
      </c>
      <c r="L66" s="48">
        <f t="shared" si="2"/>
        <v>15</v>
      </c>
      <c r="M66" s="31">
        <v>10</v>
      </c>
      <c r="N66" s="31">
        <v>2</v>
      </c>
      <c r="O66" s="48">
        <f t="shared" si="3"/>
        <v>12</v>
      </c>
      <c r="P66" s="31">
        <v>10</v>
      </c>
      <c r="Q66" s="31">
        <v>2</v>
      </c>
      <c r="R66" s="62">
        <f t="shared" si="4"/>
        <v>12</v>
      </c>
      <c r="S66" s="44"/>
      <c r="T66" s="44"/>
      <c r="U66" s="44"/>
      <c r="V66" s="44"/>
    </row>
    <row r="67" spans="1:22" s="22" customFormat="1" ht="15.75">
      <c r="A67" s="53">
        <v>56</v>
      </c>
      <c r="B67" s="28" t="s">
        <v>74</v>
      </c>
      <c r="C67" s="31">
        <v>434</v>
      </c>
      <c r="D67" s="31">
        <v>137</v>
      </c>
      <c r="E67" s="31">
        <v>63</v>
      </c>
      <c r="F67" s="30">
        <f t="shared" si="0"/>
        <v>634</v>
      </c>
      <c r="G67" s="31">
        <v>540</v>
      </c>
      <c r="H67" s="31">
        <v>913</v>
      </c>
      <c r="I67" s="48">
        <f t="shared" si="1"/>
        <v>1453</v>
      </c>
      <c r="J67" s="31">
        <v>65</v>
      </c>
      <c r="K67" s="31">
        <v>41</v>
      </c>
      <c r="L67" s="48">
        <f t="shared" si="2"/>
        <v>106</v>
      </c>
      <c r="M67" s="31">
        <v>65</v>
      </c>
      <c r="N67" s="31">
        <v>41</v>
      </c>
      <c r="O67" s="48">
        <f t="shared" si="3"/>
        <v>106</v>
      </c>
      <c r="P67" s="31">
        <v>65</v>
      </c>
      <c r="Q67" s="31">
        <v>41</v>
      </c>
      <c r="R67" s="62">
        <f t="shared" si="4"/>
        <v>106</v>
      </c>
      <c r="S67" s="44"/>
      <c r="T67" s="44"/>
      <c r="U67" s="44"/>
      <c r="V67" s="44"/>
    </row>
    <row r="68" spans="1:22" s="21" customFormat="1" ht="15.75">
      <c r="A68" s="53">
        <v>57</v>
      </c>
      <c r="B68" s="28" t="s">
        <v>75</v>
      </c>
      <c r="C68" s="31">
        <v>5139</v>
      </c>
      <c r="D68" s="31">
        <v>1856</v>
      </c>
      <c r="E68" s="31">
        <v>147</v>
      </c>
      <c r="F68" s="30">
        <f t="shared" si="0"/>
        <v>7142</v>
      </c>
      <c r="G68" s="31">
        <v>2734</v>
      </c>
      <c r="H68" s="31">
        <v>33905</v>
      </c>
      <c r="I68" s="48">
        <f t="shared" si="1"/>
        <v>36639</v>
      </c>
      <c r="J68" s="31">
        <v>152</v>
      </c>
      <c r="K68" s="31"/>
      <c r="L68" s="48">
        <f t="shared" si="2"/>
        <v>152</v>
      </c>
      <c r="M68" s="31">
        <v>38</v>
      </c>
      <c r="N68" s="31"/>
      <c r="O68" s="48">
        <f t="shared" si="3"/>
        <v>38</v>
      </c>
      <c r="P68" s="31">
        <v>37</v>
      </c>
      <c r="Q68" s="31"/>
      <c r="R68" s="62">
        <f t="shared" si="4"/>
        <v>37</v>
      </c>
      <c r="S68" s="44"/>
      <c r="T68" s="44"/>
      <c r="U68" s="44"/>
      <c r="V68" s="44"/>
    </row>
    <row r="69" spans="1:22" s="21" customFormat="1" ht="15.75">
      <c r="A69" s="53">
        <v>58</v>
      </c>
      <c r="B69" s="28" t="s">
        <v>76</v>
      </c>
      <c r="C69" s="31">
        <v>615</v>
      </c>
      <c r="D69" s="31">
        <v>101</v>
      </c>
      <c r="E69" s="31">
        <v>65</v>
      </c>
      <c r="F69" s="30">
        <f t="shared" si="0"/>
        <v>781</v>
      </c>
      <c r="G69" s="31">
        <v>631</v>
      </c>
      <c r="H69" s="31">
        <v>45</v>
      </c>
      <c r="I69" s="48">
        <f t="shared" si="1"/>
        <v>676</v>
      </c>
      <c r="J69" s="31">
        <v>145</v>
      </c>
      <c r="K69" s="31">
        <v>5</v>
      </c>
      <c r="L69" s="48">
        <f t="shared" si="2"/>
        <v>150</v>
      </c>
      <c r="M69" s="31">
        <v>145</v>
      </c>
      <c r="N69" s="31">
        <v>5</v>
      </c>
      <c r="O69" s="48">
        <f t="shared" si="3"/>
        <v>150</v>
      </c>
      <c r="P69" s="31">
        <v>145</v>
      </c>
      <c r="Q69" s="31">
        <v>5</v>
      </c>
      <c r="R69" s="62">
        <f t="shared" si="4"/>
        <v>150</v>
      </c>
      <c r="S69" s="44"/>
      <c r="T69" s="44"/>
      <c r="U69" s="44"/>
      <c r="V69" s="44"/>
    </row>
    <row r="70" spans="1:22" s="21" customFormat="1" ht="15.75">
      <c r="A70" s="53">
        <v>59</v>
      </c>
      <c r="B70" s="28" t="s">
        <v>77</v>
      </c>
      <c r="C70" s="31"/>
      <c r="D70" s="31"/>
      <c r="E70" s="31">
        <v>39</v>
      </c>
      <c r="F70" s="30">
        <f t="shared" si="0"/>
        <v>39</v>
      </c>
      <c r="G70" s="31">
        <v>8</v>
      </c>
      <c r="H70" s="31">
        <v>36</v>
      </c>
      <c r="I70" s="48">
        <f t="shared" si="1"/>
        <v>44</v>
      </c>
      <c r="J70" s="31"/>
      <c r="K70" s="31"/>
      <c r="L70" s="48">
        <f t="shared" si="2"/>
        <v>0</v>
      </c>
      <c r="M70" s="31"/>
      <c r="N70" s="31"/>
      <c r="O70" s="48">
        <f t="shared" si="3"/>
        <v>0</v>
      </c>
      <c r="P70" s="31"/>
      <c r="Q70" s="31"/>
      <c r="R70" s="62">
        <f t="shared" si="4"/>
        <v>0</v>
      </c>
      <c r="S70" s="44"/>
      <c r="T70" s="44"/>
      <c r="U70" s="44"/>
      <c r="V70" s="44"/>
    </row>
    <row r="71" spans="1:22" s="21" customFormat="1" ht="15.75">
      <c r="A71" s="53">
        <v>60</v>
      </c>
      <c r="B71" s="28" t="s">
        <v>78</v>
      </c>
      <c r="C71" s="31"/>
      <c r="D71" s="31">
        <v>62</v>
      </c>
      <c r="E71" s="31">
        <v>65</v>
      </c>
      <c r="F71" s="30">
        <f t="shared" si="0"/>
        <v>127</v>
      </c>
      <c r="G71" s="31">
        <v>607</v>
      </c>
      <c r="H71" s="31">
        <v>77</v>
      </c>
      <c r="I71" s="48">
        <f t="shared" si="1"/>
        <v>684</v>
      </c>
      <c r="J71" s="31">
        <v>113</v>
      </c>
      <c r="K71" s="31">
        <v>25</v>
      </c>
      <c r="L71" s="48">
        <f t="shared" si="2"/>
        <v>138</v>
      </c>
      <c r="M71" s="31">
        <v>113</v>
      </c>
      <c r="N71" s="31">
        <v>4</v>
      </c>
      <c r="O71" s="48">
        <f t="shared" si="3"/>
        <v>117</v>
      </c>
      <c r="P71" s="31"/>
      <c r="Q71" s="31">
        <v>1</v>
      </c>
      <c r="R71" s="62">
        <f t="shared" si="4"/>
        <v>1</v>
      </c>
      <c r="S71" s="44"/>
      <c r="T71" s="44"/>
      <c r="U71" s="44"/>
      <c r="V71" s="44"/>
    </row>
    <row r="72" spans="1:22" s="21" customFormat="1" ht="15.75">
      <c r="A72" s="53">
        <v>61</v>
      </c>
      <c r="B72" s="28" t="s">
        <v>79</v>
      </c>
      <c r="C72" s="31"/>
      <c r="D72" s="31">
        <v>19</v>
      </c>
      <c r="E72" s="31">
        <v>24</v>
      </c>
      <c r="F72" s="30">
        <f t="shared" si="0"/>
        <v>43</v>
      </c>
      <c r="G72" s="31" t="s">
        <v>118</v>
      </c>
      <c r="H72" s="31" t="s">
        <v>118</v>
      </c>
      <c r="I72" s="48" t="s">
        <v>118</v>
      </c>
      <c r="J72" s="31">
        <v>257</v>
      </c>
      <c r="K72" s="31">
        <v>43</v>
      </c>
      <c r="L72" s="48">
        <f t="shared" si="2"/>
        <v>300</v>
      </c>
      <c r="M72" s="31"/>
      <c r="N72" s="31"/>
      <c r="O72" s="48">
        <f t="shared" si="3"/>
        <v>0</v>
      </c>
      <c r="P72" s="31"/>
      <c r="Q72" s="31"/>
      <c r="R72" s="62">
        <f t="shared" si="4"/>
        <v>0</v>
      </c>
      <c r="S72" s="44"/>
      <c r="T72" s="44"/>
      <c r="U72" s="44"/>
      <c r="V72" s="44"/>
    </row>
    <row r="73" spans="1:22" s="21" customFormat="1" ht="15.75">
      <c r="A73" s="53">
        <v>62</v>
      </c>
      <c r="B73" s="28" t="s">
        <v>80</v>
      </c>
      <c r="C73" s="31">
        <v>285</v>
      </c>
      <c r="D73" s="31">
        <v>40</v>
      </c>
      <c r="E73" s="31">
        <v>82</v>
      </c>
      <c r="F73" s="30">
        <f t="shared" si="0"/>
        <v>407</v>
      </c>
      <c r="G73" s="31">
        <v>412</v>
      </c>
      <c r="H73" s="31">
        <v>82</v>
      </c>
      <c r="I73" s="48">
        <f t="shared" si="1"/>
        <v>494</v>
      </c>
      <c r="J73" s="31">
        <v>6</v>
      </c>
      <c r="K73" s="31">
        <v>8</v>
      </c>
      <c r="L73" s="48">
        <f t="shared" si="2"/>
        <v>14</v>
      </c>
      <c r="M73" s="31">
        <v>5</v>
      </c>
      <c r="N73" s="31">
        <v>8</v>
      </c>
      <c r="O73" s="48">
        <f t="shared" si="3"/>
        <v>13</v>
      </c>
      <c r="P73" s="31">
        <v>5</v>
      </c>
      <c r="Q73" s="31">
        <v>0</v>
      </c>
      <c r="R73" s="62">
        <f t="shared" si="4"/>
        <v>5</v>
      </c>
      <c r="S73" s="44"/>
      <c r="T73" s="44"/>
      <c r="U73" s="44"/>
      <c r="V73" s="44"/>
    </row>
    <row r="74" spans="1:22" s="21" customFormat="1" ht="15.75">
      <c r="A74" s="53">
        <v>63</v>
      </c>
      <c r="B74" s="28" t="s">
        <v>81</v>
      </c>
      <c r="C74" s="31">
        <v>73</v>
      </c>
      <c r="D74" s="31">
        <v>27</v>
      </c>
      <c r="E74" s="31">
        <v>39</v>
      </c>
      <c r="F74" s="30">
        <f t="shared" si="0"/>
        <v>139</v>
      </c>
      <c r="G74" s="31">
        <v>90</v>
      </c>
      <c r="H74" s="31">
        <v>42</v>
      </c>
      <c r="I74" s="48">
        <f t="shared" si="1"/>
        <v>132</v>
      </c>
      <c r="J74" s="31">
        <v>8</v>
      </c>
      <c r="K74" s="31">
        <v>0</v>
      </c>
      <c r="L74" s="48">
        <f t="shared" si="2"/>
        <v>8</v>
      </c>
      <c r="M74" s="31">
        <v>8</v>
      </c>
      <c r="N74" s="31">
        <v>0</v>
      </c>
      <c r="O74" s="48">
        <f t="shared" si="3"/>
        <v>8</v>
      </c>
      <c r="P74" s="31">
        <v>8</v>
      </c>
      <c r="Q74" s="31">
        <v>0</v>
      </c>
      <c r="R74" s="62">
        <f t="shared" si="4"/>
        <v>8</v>
      </c>
      <c r="S74" s="44"/>
      <c r="T74" s="44"/>
      <c r="U74" s="44"/>
      <c r="V74" s="44"/>
    </row>
    <row r="75" spans="1:22" s="11" customFormat="1" ht="18" customHeight="1" thickBot="1">
      <c r="A75" s="125" t="s">
        <v>111</v>
      </c>
      <c r="B75" s="126"/>
      <c r="C75" s="55">
        <f>SUM(C12:C74)</f>
        <v>27436</v>
      </c>
      <c r="D75" s="55">
        <f aca="true" t="shared" si="5" ref="D75:R75">SUM(D12:D74)</f>
        <v>14218</v>
      </c>
      <c r="E75" s="55">
        <f t="shared" si="5"/>
        <v>4306</v>
      </c>
      <c r="F75" s="55">
        <f t="shared" si="5"/>
        <v>46775</v>
      </c>
      <c r="G75" s="55">
        <f t="shared" si="5"/>
        <v>113356</v>
      </c>
      <c r="H75" s="55">
        <f t="shared" si="5"/>
        <v>181823</v>
      </c>
      <c r="I75" s="59">
        <f t="shared" si="5"/>
        <v>295179</v>
      </c>
      <c r="J75" s="55">
        <f t="shared" si="5"/>
        <v>4016</v>
      </c>
      <c r="K75" s="55">
        <f t="shared" si="5"/>
        <v>8001</v>
      </c>
      <c r="L75" s="59">
        <f t="shared" si="5"/>
        <v>12017</v>
      </c>
      <c r="M75" s="55">
        <f t="shared" si="5"/>
        <v>2398</v>
      </c>
      <c r="N75" s="55">
        <f t="shared" si="5"/>
        <v>7936</v>
      </c>
      <c r="O75" s="59">
        <f t="shared" si="5"/>
        <v>10334</v>
      </c>
      <c r="P75" s="55">
        <f t="shared" si="5"/>
        <v>1969</v>
      </c>
      <c r="Q75" s="55">
        <f t="shared" si="5"/>
        <v>7788</v>
      </c>
      <c r="R75" s="63">
        <f t="shared" si="5"/>
        <v>9757</v>
      </c>
      <c r="S75" s="44"/>
      <c r="T75" s="44"/>
      <c r="U75" s="44"/>
      <c r="V75" s="44"/>
    </row>
    <row r="78" spans="2:8" ht="12.75">
      <c r="B78" s="68" t="s">
        <v>119</v>
      </c>
      <c r="C78" s="67"/>
      <c r="D78" s="66"/>
      <c r="E78" s="66"/>
      <c r="F78" s="66"/>
      <c r="G78" s="66"/>
      <c r="H78" s="66"/>
    </row>
    <row r="79" spans="2:8" ht="12.75">
      <c r="B79" s="120" t="s">
        <v>122</v>
      </c>
      <c r="C79" s="120"/>
      <c r="D79" s="120"/>
      <c r="E79" s="120"/>
      <c r="F79" s="120"/>
      <c r="G79" s="69"/>
      <c r="H79" s="69"/>
    </row>
    <row r="80" spans="2:8" ht="12.75">
      <c r="B80" s="67" t="s">
        <v>121</v>
      </c>
      <c r="C80" s="67"/>
      <c r="D80" s="67"/>
      <c r="E80" s="67"/>
      <c r="F80" s="67"/>
      <c r="G80" s="67"/>
      <c r="H80" s="67"/>
    </row>
  </sheetData>
  <sheetProtection/>
  <mergeCells count="15">
    <mergeCell ref="A1:B1"/>
    <mergeCell ref="A2:Q2"/>
    <mergeCell ref="M8:O9"/>
    <mergeCell ref="P8:R9"/>
    <mergeCell ref="A3:R3"/>
    <mergeCell ref="A75:B75"/>
    <mergeCell ref="A7:A11"/>
    <mergeCell ref="B7:B11"/>
    <mergeCell ref="C7:F7"/>
    <mergeCell ref="A4:R4"/>
    <mergeCell ref="G7:R7"/>
    <mergeCell ref="G8:I9"/>
    <mergeCell ref="J8:L9"/>
    <mergeCell ref="C8:F9"/>
    <mergeCell ref="B79:F79"/>
  </mergeCells>
  <printOptions/>
  <pageMargins left="0.32" right="0.25" top="0.75" bottom="0.5" header="0.5" footer="0.2"/>
  <pageSetup horizontalDpi="600" verticalDpi="600" orientation="landscape" paperSize="9" r:id="rId1"/>
  <ignoredErrors>
    <ignoredError sqref="C11:E11 C36 C47" numberStoredAsText="1"/>
    <ignoredError sqref="H75 K75 N75 Q7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IDC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Duc Cong</dc:creator>
  <cp:keywords/>
  <dc:description/>
  <cp:lastModifiedBy>User</cp:lastModifiedBy>
  <cp:lastPrinted>2010-02-05T10:28:27Z</cp:lastPrinted>
  <dcterms:created xsi:type="dcterms:W3CDTF">2009-11-19T07:26:12Z</dcterms:created>
  <dcterms:modified xsi:type="dcterms:W3CDTF">2016-08-15T02:49:23Z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